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firstSheet="2" activeTab="2"/>
  </bookViews>
  <sheets>
    <sheet name="мясо, рыба, колбасные изделия" sheetId="1" r:id="rId1"/>
    <sheet name="молочные продукты" sheetId="2" r:id="rId2"/>
    <sheet name="игры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<sst xmlns="http://schemas.openxmlformats.org/spreadsheetml/2006/main" count="370" uniqueCount="121">
  <si>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</si>
  <si>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</si>
  <si>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</si>
  <si>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</si>
  <si>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</si>
  <si>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</si>
  <si>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</si>
  <si>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</si>
  <si>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</si>
  <si>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</si>
  <si>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</si>
  <si>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</si>
  <si>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</si>
  <si>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</si>
  <si>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</si>
  <si>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</si>
  <si>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</si>
  <si>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</si>
  <si>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</si>
  <si>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</si>
  <si>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</si>
  <si>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</si>
  <si>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</si>
  <si>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</si>
  <si>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</si>
  <si>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</si>
  <si>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</si>
  <si>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</si>
  <si>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</si>
  <si>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</si>
  <si>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</si>
  <si>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</si>
  <si>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</si>
  <si>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</si>
  <si>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</si>
  <si>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</si>
  <si>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</si>
  <si>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</si>
  <si>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</si>
  <si>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</si>
  <si>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</si>
  <si>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</si>
  <si>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</si>
  <si>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</si>
  <si>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</si>
  <si>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</si>
  <si>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</si>
  <si>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</si>
  <si>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</si>
  <si>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</si>
  <si>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</si>
  <si>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</si>
  <si>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</si>
  <si>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</si>
  <si>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</si>
  <si>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</si>
  <si>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</si>
  <si>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</si>
  <si>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</si>
  <si>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</si>
  <si>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</si>
  <si>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</si>
  <si>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</si>
  <si>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</si>
  <si>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</si>
  <si>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</si>
  <si>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</si>
  <si>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</si>
  <si>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</si>
  <si>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</si>
  <si>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</si>
  <si>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</si>
  <si>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</si>
  <si>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</si>
  <si>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</si>
  <si>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</si>
  <si>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</si>
  <si>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</si>
  <si>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>ООО "Сервис Ресурс"</t>
  </si>
  <si>
    <t>Таблица расчета начальной (максимальной) ценыдоговора на поставку стандартных товаров без дополнительной комплектации и сопутствующих услуг, работ</t>
  </si>
  <si>
    <t>игры и игрушки</t>
  </si>
  <si>
    <t>Способ размещения заказа: котировка</t>
  </si>
  <si>
    <t>ООО "Счастливое детство"</t>
  </si>
  <si>
    <t>Звуковые игрушки Треугольник, металлический, L=10.1/17.8 см</t>
  </si>
  <si>
    <t>Набор игрушек  для песочницы, пластмассовый, цветной (синий, красный, желтый, зеленый); ведерко, грабельки, совочек, леечка, песочки, ситечко.</t>
  </si>
  <si>
    <t xml:space="preserve">Набор ролевых игр парикмахерская, пластмассовый, цветной, в чемоданчике, фен, расческа, массажа, шампунь, плойка, зеркальце, </t>
  </si>
  <si>
    <t>Набор ролевых игр больничка, пластмассовый, цветной, в партитивном чемоданчике для фельдшера; градусник, молоточек, очки, шприц, фонендоскоп, баночки, коробочки, лоток</t>
  </si>
  <si>
    <t>620017, г. Екатеринбург, пр. Космонавтов,д. 107а, тел. 8/343/307-10-07, коммерческое предложение от 19.03.2012г</t>
  </si>
  <si>
    <t xml:space="preserve">ИТОГО </t>
  </si>
  <si>
    <t>620017, г. Екатеринбург,ул. Турбинная, д. 7, оф. 210 тел. 8/343/382-03-12, коммерческое предложение от 19.03.2012г</t>
  </si>
  <si>
    <t>Куклы в национальной одежде татары мальчик и девочка, Рубахи мужские и женские туникообразные, штаны свободного кроя, головной убор у женщин тюбетейка у мужчин шапка околышем или тюбетейка, обувь лапти с суконными белыми гулками (вставки). Вся одежда из я</t>
  </si>
  <si>
    <t>Куклы в национальной одежде Ханты мальчик и девочка, Обувь короткая наносится орнамент, сшита из оленьих шкур. Мужская рубаха из крапивного холста длинной до колен с вышивкой шерстью на груди и подоле подпоясаны поясом, штаны из рыбьей кожи. У женщин суко</t>
  </si>
  <si>
    <t>Куклы в национальной одежде Украинец мальчик и девочка, У мужчин рубаха (пазушка разрез спереди) украшена вышивкой, штаны на шнурке очень широкие украшены вышивкой. Женский костюм составляет сорочка украшена вышивкой, по подол у юбки каймой. Шапки у мужчи</t>
  </si>
  <si>
    <t>ООО "СпецВузТехника"</t>
  </si>
  <si>
    <t>Россия</t>
  </si>
  <si>
    <t>ООО "Релакс"</t>
  </si>
  <si>
    <t>620072, г. Екатеринбург, ул. Академика Шварца, д. 6, кор. 2 кв. 227 тел. 8/343/ 380-10-15, коммерческое предложение от 27.03.2012г</t>
  </si>
  <si>
    <t>ООО "МАРИС"</t>
  </si>
  <si>
    <t>620132, г. Екатеринбург, ул. Щорса, д. 7, оф. 317. тел. 8/343/221-00-67, коммерческое предложение от 27.03.2012г</t>
  </si>
  <si>
    <t>6201327, г. Екатеринбург, пр. Первомаская,д. 104. тел. 89226007465, коммерческое предложение от 27.03.2012г</t>
  </si>
  <si>
    <t>Чехия</t>
  </si>
  <si>
    <t xml:space="preserve">Звуковые игрушки  трещотка, деревянная, цвет красный с орнаментом хохломы, представляет собой деревянные пластины соединенные капроновой нитью через перемычки в форме шариков диаметром 4мм. Пластины изготовлены из бука «люкс» крайние пластины выдвинуты вверх на 40мм для удобного захвата при игре. На концах капроновой нити крепятся по два деревянных шарика. </t>
  </si>
  <si>
    <t>Звуковые игрушки Колотушка, деревянная, цвет красный с орнаментом хохломы, материал - бук. Представляет собой деревянный брус, на стороне выполнен паз путем фрезерования. Основание и ручка рубеля выполнена из бука марки «люкс» инструмент комплектуется ударной палочкой с шариком на конце.</t>
  </si>
  <si>
    <t>Звуковые игрушки Ксилофон – сопрано, деревянная, без цветного покрытия, толщина пластин не менее 15мм, ширина не менее 30мм, длинна пластин согласно высоте нот.</t>
  </si>
  <si>
    <t xml:space="preserve">Куклы в национальной одежде русские мальчик, Кафтан (сукно или шелк)на пуговицах и пристежной меховой воротник, шапка треуха. Обувь сапожки  с тупым носком (одежды в ярких цветах) штаны кальсоны. </t>
  </si>
  <si>
    <t>Набор конструктора, Дидактический набор, деревянный, цветной; из кубиков, прямоугольников, треугольников, конусов; не менее  160 элементов, разных форм и цвета.</t>
  </si>
  <si>
    <t>Набор конструктора, Дидактический набор, деревянный, цветной из кубиков, прямоугольников, треугольников, конусов; не менее 60 элементов разных форм и цвета.</t>
  </si>
  <si>
    <t>Набор конструктора, Дидактический набор, пластмассовый, цветной; из ключ, отвертка, поворотные соединения, болты, гайки, платформа, крючки, пластины и т.д.; не менее  325 деталей</t>
  </si>
  <si>
    <t>Набор конструктора, Дидактический набор, пластмассовый, цветной; из ключ, отвертка, поворотные соединения, болты, гайки, платформа, крючки, пластины и т.д.; не менее  310 деталей, разных форм и цвета.</t>
  </si>
  <si>
    <t>Набор конструктора, Дидактический набор, пластмассовый, цветной; из ключ, отвертка, поворотные соединения, болты, гайки, платформа, крючки, пластины и т.д.; не менее  118  детали.</t>
  </si>
  <si>
    <t>Набор ролевых игр строитель, пластмассовый, цветной, в чемоданчике, дрель, пила, очки, молоток, знаки, отвертка, гвоздодер, рулетка, лобзик. (не менее 36 предметов)</t>
  </si>
  <si>
    <t>Настольные игры кубики, цветные, животные, фрукты, не менее 8  кубиков рисунки нарисованы прямо на поверхности  кубиков - можно мыть водой, размер 4*4*4см., материал дерево - экологически чистый материал</t>
  </si>
  <si>
    <t>Настольные игры кубики, цветные, сказки, гне менее 12кубиков с нарисованы прямо на поверхности  кубиков - можно мыть водой, размер 4*4*4см., материал дерево - экологически чистый материал.</t>
  </si>
  <si>
    <t>Настольные игры, развивающие логику, картонная, цветная для детей 4-7 лет</t>
  </si>
  <si>
    <t xml:space="preserve">Настольные игры кубики, цветные, животные, фрукты, не менее 6 кубиков с нарисованы прямо на поверхности  кубиков - можно мыть водой, размер 4*4*4см., материал дерево - экологически чистый материал., </t>
  </si>
  <si>
    <t>Настольные игры кубики, цветные, животные, фрукты, не менее 4 кубиков с нарисованы прямо на поверхности  кубиков -можно мыть водой, размер 4*4*4см., материал дерево - экологически чистый материал</t>
  </si>
  <si>
    <t>Настольные игры, пластмассовый, цветной, геометрические тела не менее 10 предметов, производить Нидерланды</t>
  </si>
  <si>
    <t>Дымковские игрушки статуэтки, статуэтки музыкантов, уточка, собачка, барышня, петушок, лошадка, свинка. Состав: глиняные, роспись дымка</t>
  </si>
  <si>
    <t>Дата составления сводной  таблицы    02.04.2012 года</t>
  </si>
  <si>
    <t>Германия</t>
  </si>
  <si>
    <t xml:space="preserve">Театральные куклы, Лисичка, волк, лягушка, зайчик, мишка, дед, бабка, петушок, мышка, скоморох. Голова пластмассовая, туловище материя хлопчатобумажные, цветные, куклы русские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</si>
</sst>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/>
    </xf>
    <xf numFmtId="0" fontId="1" fillId="0" borderId="37" xfId="0" applyFont="1" applyBorder="1" applyAlignment="1">
      <alignment horizontal="center" vertical="top" wrapText="1"/>
    </xf>
    <xf numFmtId="0" fontId="27" fillId="0" borderId="4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4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4" fontId="7" fillId="0" borderId="4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51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4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7" xfId="0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6" fillId="0" borderId="7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3.5">
      <c r="A2" s="88" t="s">
        <v>67</v>
      </c>
      <c r="B2" s="88"/>
      <c r="C2" s="88"/>
      <c r="D2" s="88"/>
      <c r="E2" s="88"/>
      <c r="F2" s="88"/>
      <c r="G2" s="88"/>
      <c r="H2" s="88"/>
      <c r="I2" s="1"/>
      <c r="J2" s="88" t="s">
        <v>55</v>
      </c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4.2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 thickTop="1">
      <c r="A4" s="101" t="s">
        <v>0</v>
      </c>
      <c r="B4" s="127" t="s">
        <v>1</v>
      </c>
      <c r="C4" s="94"/>
      <c r="D4" s="94"/>
      <c r="E4" s="94"/>
      <c r="F4" s="95"/>
      <c r="G4" s="84" t="s">
        <v>2</v>
      </c>
      <c r="H4" s="127" t="s">
        <v>1</v>
      </c>
      <c r="I4" s="94"/>
      <c r="J4" s="95"/>
      <c r="K4" s="127" t="s">
        <v>2</v>
      </c>
      <c r="L4" s="95"/>
      <c r="M4" s="127" t="s">
        <v>1</v>
      </c>
      <c r="N4" s="94"/>
      <c r="O4" s="95"/>
      <c r="P4" s="127" t="s">
        <v>2</v>
      </c>
      <c r="Q4" s="94"/>
      <c r="R4" s="94"/>
      <c r="S4" s="95"/>
      <c r="T4" s="89" t="s">
        <v>54</v>
      </c>
    </row>
    <row r="5" spans="1:20" ht="15.75" customHeight="1">
      <c r="A5" s="92"/>
      <c r="B5" s="96"/>
      <c r="C5" s="79"/>
      <c r="D5" s="79"/>
      <c r="E5" s="79"/>
      <c r="F5" s="80"/>
      <c r="G5" s="85"/>
      <c r="H5" s="96"/>
      <c r="I5" s="79"/>
      <c r="J5" s="80"/>
      <c r="K5" s="96"/>
      <c r="L5" s="80"/>
      <c r="M5" s="96"/>
      <c r="N5" s="79"/>
      <c r="O5" s="80"/>
      <c r="P5" s="66"/>
      <c r="Q5" s="87"/>
      <c r="R5" s="87"/>
      <c r="S5" s="67"/>
      <c r="T5" s="90"/>
    </row>
    <row r="6" spans="1:20" ht="14.25" thickBot="1">
      <c r="A6" s="92"/>
      <c r="B6" s="81"/>
      <c r="C6" s="82"/>
      <c r="D6" s="82"/>
      <c r="E6" s="82"/>
      <c r="F6" s="83"/>
      <c r="G6" s="85"/>
      <c r="H6" s="81"/>
      <c r="I6" s="82"/>
      <c r="J6" s="83"/>
      <c r="K6" s="96"/>
      <c r="L6" s="80"/>
      <c r="M6" s="81"/>
      <c r="N6" s="82"/>
      <c r="O6" s="83"/>
      <c r="P6" s="66"/>
      <c r="Q6" s="87"/>
      <c r="R6" s="87"/>
      <c r="S6" s="67"/>
      <c r="T6" s="90"/>
    </row>
    <row r="7" spans="1:20" ht="15.75" thickBot="1">
      <c r="A7" s="93"/>
      <c r="B7" s="195">
        <v>1</v>
      </c>
      <c r="C7" s="196"/>
      <c r="D7" s="195">
        <v>2</v>
      </c>
      <c r="E7" s="196"/>
      <c r="F7" s="24">
        <v>3</v>
      </c>
      <c r="G7" s="86"/>
      <c r="H7" s="24">
        <v>1</v>
      </c>
      <c r="I7" s="24">
        <v>2</v>
      </c>
      <c r="J7" s="24">
        <v>3</v>
      </c>
      <c r="K7" s="81"/>
      <c r="L7" s="83"/>
      <c r="M7" s="24">
        <v>1</v>
      </c>
      <c r="N7" s="24">
        <v>2</v>
      </c>
      <c r="O7" s="26">
        <v>3</v>
      </c>
      <c r="P7" s="68"/>
      <c r="Q7" s="69"/>
      <c r="R7" s="69"/>
      <c r="S7" s="70"/>
      <c r="T7" s="91"/>
    </row>
    <row r="8" spans="1:20" ht="13.5">
      <c r="A8" s="153" t="s">
        <v>33</v>
      </c>
      <c r="B8" s="185" t="s">
        <v>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207"/>
      <c r="T8" s="209"/>
    </row>
    <row r="9" spans="1:20" ht="28.5" customHeight="1" thickBot="1">
      <c r="A9" s="154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203"/>
    </row>
    <row r="10" spans="1:20" ht="18" thickBot="1">
      <c r="A10" s="19" t="s">
        <v>4</v>
      </c>
      <c r="B10" s="204">
        <v>4230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25"/>
    </row>
    <row r="11" spans="1:20" ht="14.25" customHeight="1">
      <c r="A11" s="153" t="s">
        <v>34</v>
      </c>
      <c r="B11" s="185" t="s">
        <v>74</v>
      </c>
      <c r="C11" s="186"/>
      <c r="D11" s="186"/>
      <c r="E11" s="186"/>
      <c r="F11" s="186"/>
      <c r="G11" s="207"/>
      <c r="H11" s="185"/>
      <c r="I11" s="186"/>
      <c r="J11" s="186"/>
      <c r="K11" s="186"/>
      <c r="L11" s="207"/>
      <c r="M11" s="185"/>
      <c r="N11" s="186"/>
      <c r="O11" s="186"/>
      <c r="P11" s="186"/>
      <c r="Q11" s="186"/>
      <c r="R11" s="186"/>
      <c r="S11" s="207"/>
      <c r="T11" s="209"/>
    </row>
    <row r="12" spans="1:20" ht="15" customHeight="1" thickBot="1">
      <c r="A12" s="154"/>
      <c r="B12" s="81"/>
      <c r="C12" s="82"/>
      <c r="D12" s="82"/>
      <c r="E12" s="82"/>
      <c r="F12" s="82"/>
      <c r="G12" s="83"/>
      <c r="H12" s="81"/>
      <c r="I12" s="82"/>
      <c r="J12" s="82"/>
      <c r="K12" s="82"/>
      <c r="L12" s="83"/>
      <c r="M12" s="81"/>
      <c r="N12" s="82"/>
      <c r="O12" s="82"/>
      <c r="P12" s="82"/>
      <c r="Q12" s="82"/>
      <c r="R12" s="82"/>
      <c r="S12" s="83"/>
      <c r="T12" s="203"/>
    </row>
    <row r="13" spans="1:20" ht="15.75" thickBot="1">
      <c r="A13" s="19" t="s">
        <v>5</v>
      </c>
      <c r="B13" s="195">
        <v>250</v>
      </c>
      <c r="C13" s="213"/>
      <c r="D13" s="196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5.75" thickBot="1">
      <c r="A14" s="20" t="s">
        <v>7</v>
      </c>
      <c r="B14" s="210">
        <f>B13*B10</f>
        <v>1057500</v>
      </c>
      <c r="C14" s="211"/>
      <c r="D14" s="212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4.25" thickTop="1">
      <c r="A15" s="101" t="s">
        <v>33</v>
      </c>
      <c r="B15" s="127" t="s">
        <v>58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89"/>
    </row>
    <row r="16" spans="1:20" ht="14.25" thickBot="1">
      <c r="A16" s="154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203"/>
    </row>
    <row r="17" spans="1:20" ht="18" thickBot="1">
      <c r="A17" s="19" t="s">
        <v>4</v>
      </c>
      <c r="B17" s="204">
        <v>13220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6"/>
      <c r="T17" s="25"/>
    </row>
    <row r="18" spans="1:20" ht="13.5">
      <c r="A18" s="153" t="s">
        <v>35</v>
      </c>
      <c r="B18" s="185" t="s">
        <v>8</v>
      </c>
      <c r="C18" s="186"/>
      <c r="D18" s="186"/>
      <c r="E18" s="186"/>
      <c r="F18" s="186"/>
      <c r="G18" s="207"/>
      <c r="H18" s="185" t="s">
        <v>9</v>
      </c>
      <c r="I18" s="186"/>
      <c r="J18" s="186"/>
      <c r="K18" s="186"/>
      <c r="L18" s="207"/>
      <c r="M18" s="185"/>
      <c r="N18" s="186"/>
      <c r="O18" s="186"/>
      <c r="P18" s="186"/>
      <c r="Q18" s="186"/>
      <c r="R18" s="186"/>
      <c r="S18" s="207"/>
      <c r="T18" s="174"/>
    </row>
    <row r="19" spans="1:20" ht="14.25" thickBot="1">
      <c r="A19" s="154"/>
      <c r="B19" s="81"/>
      <c r="C19" s="82"/>
      <c r="D19" s="82"/>
      <c r="E19" s="82"/>
      <c r="F19" s="82"/>
      <c r="G19" s="83"/>
      <c r="H19" s="81"/>
      <c r="I19" s="82"/>
      <c r="J19" s="82"/>
      <c r="K19" s="82"/>
      <c r="L19" s="83"/>
      <c r="M19" s="81"/>
      <c r="N19" s="82"/>
      <c r="O19" s="82"/>
      <c r="P19" s="82"/>
      <c r="Q19" s="82"/>
      <c r="R19" s="82"/>
      <c r="S19" s="83"/>
      <c r="T19" s="208"/>
    </row>
    <row r="20" spans="1:20" ht="15.75" thickBot="1">
      <c r="A20" s="19" t="s">
        <v>10</v>
      </c>
      <c r="B20" s="195">
        <v>300</v>
      </c>
      <c r="C20" s="196"/>
      <c r="D20" s="195">
        <v>310</v>
      </c>
      <c r="E20" s="196"/>
      <c r="F20" s="24">
        <v>275</v>
      </c>
      <c r="G20" s="29">
        <v>295</v>
      </c>
      <c r="H20" s="24"/>
      <c r="I20" s="24"/>
      <c r="J20" s="24"/>
      <c r="K20" s="197"/>
      <c r="L20" s="198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99">
        <f>B17*B20</f>
        <v>3966000</v>
      </c>
      <c r="C21" s="200"/>
      <c r="D21" s="199">
        <f>D20*B17</f>
        <v>4098200</v>
      </c>
      <c r="E21" s="200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1">
        <f>B17*K20</f>
        <v>0</v>
      </c>
      <c r="L21" s="202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4.25" thickTop="1">
      <c r="A22" s="101" t="s">
        <v>36</v>
      </c>
      <c r="B22" s="127" t="s">
        <v>11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76"/>
    </row>
    <row r="23" spans="1:20" ht="14.25" thickBot="1">
      <c r="A23" s="103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77"/>
    </row>
    <row r="24" spans="1:20" ht="14.25" thickTop="1">
      <c r="A24" s="101" t="s">
        <v>4</v>
      </c>
      <c r="B24" s="178">
        <v>2580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</row>
    <row r="25" spans="1:20" ht="1.5" customHeight="1" thickBot="1">
      <c r="A25" s="103"/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  <c r="N25" s="183"/>
      <c r="O25" s="183"/>
      <c r="P25" s="183"/>
      <c r="Q25" s="183"/>
      <c r="R25" s="183"/>
      <c r="S25" s="183"/>
      <c r="T25" s="184"/>
    </row>
    <row r="26" spans="1:20" ht="15" customHeight="1" thickTop="1">
      <c r="A26" s="101" t="s">
        <v>35</v>
      </c>
      <c r="B26" s="127" t="s">
        <v>59</v>
      </c>
      <c r="C26" s="94"/>
      <c r="D26" s="94"/>
      <c r="E26" s="94"/>
      <c r="F26" s="94"/>
      <c r="G26" s="95"/>
      <c r="H26" s="185" t="s">
        <v>9</v>
      </c>
      <c r="I26" s="186"/>
      <c r="J26" s="186"/>
      <c r="K26" s="186"/>
      <c r="L26" s="186"/>
      <c r="M26" s="187"/>
      <c r="N26" s="188"/>
      <c r="O26" s="188"/>
      <c r="P26" s="188"/>
      <c r="Q26" s="188"/>
      <c r="R26" s="188"/>
      <c r="S26" s="189"/>
      <c r="T26" s="193"/>
    </row>
    <row r="27" spans="1:20" ht="15" customHeight="1" thickBot="1">
      <c r="A27" s="103"/>
      <c r="B27" s="139"/>
      <c r="C27" s="140"/>
      <c r="D27" s="140"/>
      <c r="E27" s="140"/>
      <c r="F27" s="140"/>
      <c r="G27" s="141"/>
      <c r="H27" s="81"/>
      <c r="I27" s="82"/>
      <c r="J27" s="82"/>
      <c r="K27" s="82"/>
      <c r="L27" s="82"/>
      <c r="M27" s="190"/>
      <c r="N27" s="191"/>
      <c r="O27" s="191"/>
      <c r="P27" s="191"/>
      <c r="Q27" s="191"/>
      <c r="R27" s="191"/>
      <c r="S27" s="192"/>
      <c r="T27" s="194"/>
    </row>
    <row r="28" spans="1:20" ht="16.5" thickBot="1" thickTop="1">
      <c r="A28" s="20" t="s">
        <v>10</v>
      </c>
      <c r="B28" s="99">
        <v>160</v>
      </c>
      <c r="C28" s="100"/>
      <c r="D28" s="99">
        <v>150</v>
      </c>
      <c r="E28" s="100"/>
      <c r="F28" s="14">
        <v>0</v>
      </c>
      <c r="G28" s="34">
        <v>155</v>
      </c>
      <c r="H28" s="14"/>
      <c r="I28" s="14"/>
      <c r="J28" s="14"/>
      <c r="K28" s="142"/>
      <c r="L28" s="143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6.5" thickBot="1" thickTop="1">
      <c r="A29" s="20" t="s">
        <v>7</v>
      </c>
      <c r="B29" s="99">
        <f>B24*B28</f>
        <v>412800</v>
      </c>
      <c r="C29" s="100"/>
      <c r="D29" s="99">
        <f>D28*B24</f>
        <v>387000</v>
      </c>
      <c r="E29" s="100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2">
        <f>B24*K28</f>
        <v>0</v>
      </c>
      <c r="L29" s="143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4.25" thickTop="1">
      <c r="A30" s="101" t="s">
        <v>36</v>
      </c>
      <c r="B30" s="96" t="s">
        <v>12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80"/>
      <c r="T30" s="174"/>
    </row>
    <row r="31" spans="1:20" ht="14.25" thickBot="1">
      <c r="A31" s="103"/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1"/>
      <c r="T31" s="164"/>
    </row>
    <row r="32" spans="1:20" ht="18" thickBot="1" thickTop="1">
      <c r="A32" s="20" t="s">
        <v>4</v>
      </c>
      <c r="B32" s="169">
        <v>4075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  <c r="T32" s="37"/>
    </row>
    <row r="33" spans="1:20" ht="15" customHeight="1" thickTop="1">
      <c r="A33" s="101" t="s">
        <v>35</v>
      </c>
      <c r="B33" s="127" t="s">
        <v>60</v>
      </c>
      <c r="C33" s="94"/>
      <c r="D33" s="94"/>
      <c r="E33" s="94"/>
      <c r="F33" s="94"/>
      <c r="G33" s="95"/>
      <c r="H33" s="118"/>
      <c r="I33" s="155"/>
      <c r="J33" s="155"/>
      <c r="K33" s="155"/>
      <c r="L33" s="119"/>
      <c r="M33" s="118"/>
      <c r="N33" s="155"/>
      <c r="O33" s="155"/>
      <c r="P33" s="155"/>
      <c r="Q33" s="155"/>
      <c r="R33" s="155"/>
      <c r="S33" s="119"/>
      <c r="T33" s="168"/>
    </row>
    <row r="34" spans="1:20" ht="15" customHeight="1" thickBot="1">
      <c r="A34" s="103"/>
      <c r="B34" s="139"/>
      <c r="C34" s="140"/>
      <c r="D34" s="140"/>
      <c r="E34" s="140"/>
      <c r="F34" s="140"/>
      <c r="G34" s="141"/>
      <c r="H34" s="120"/>
      <c r="I34" s="173"/>
      <c r="J34" s="173"/>
      <c r="K34" s="173"/>
      <c r="L34" s="121"/>
      <c r="M34" s="120"/>
      <c r="N34" s="173"/>
      <c r="O34" s="173"/>
      <c r="P34" s="173"/>
      <c r="Q34" s="173"/>
      <c r="R34" s="173"/>
      <c r="S34" s="121"/>
      <c r="T34" s="164"/>
    </row>
    <row r="35" spans="1:20" ht="16.5" thickBot="1" thickTop="1">
      <c r="A35" s="20" t="s">
        <v>10</v>
      </c>
      <c r="B35" s="99">
        <v>95</v>
      </c>
      <c r="C35" s="100"/>
      <c r="D35" s="99">
        <v>120</v>
      </c>
      <c r="E35" s="100"/>
      <c r="F35" s="14">
        <v>100</v>
      </c>
      <c r="G35" s="34">
        <v>105</v>
      </c>
      <c r="H35" s="14"/>
      <c r="I35" s="14"/>
      <c r="J35" s="14"/>
      <c r="K35" s="142"/>
      <c r="L35" s="143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6.5" thickBot="1" thickTop="1">
      <c r="A36" s="20" t="s">
        <v>7</v>
      </c>
      <c r="B36" s="99">
        <f>B35*B32</f>
        <v>387125</v>
      </c>
      <c r="C36" s="100"/>
      <c r="D36" s="99">
        <f>D35*B32</f>
        <v>489000</v>
      </c>
      <c r="E36" s="100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2">
        <f>K35*B32</f>
        <v>0</v>
      </c>
      <c r="L36" s="143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4.25" thickTop="1">
      <c r="A37" s="101" t="s">
        <v>36</v>
      </c>
      <c r="B37" s="127" t="s">
        <v>13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168"/>
    </row>
    <row r="38" spans="1:20" ht="14.25" thickBot="1">
      <c r="A38" s="103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1"/>
      <c r="T38" s="164"/>
    </row>
    <row r="39" spans="1:20" ht="18" thickBot="1" thickTop="1">
      <c r="A39" s="20" t="s">
        <v>4</v>
      </c>
      <c r="B39" s="169">
        <v>4300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  <c r="T39" s="37"/>
    </row>
    <row r="40" spans="1:20" ht="0.75" customHeight="1" thickTop="1">
      <c r="A40" s="101" t="s">
        <v>35</v>
      </c>
      <c r="B40" s="127" t="s">
        <v>14</v>
      </c>
      <c r="C40" s="94"/>
      <c r="D40" s="94"/>
      <c r="E40" s="94"/>
      <c r="F40" s="94"/>
      <c r="G40" s="95"/>
      <c r="H40" s="118"/>
      <c r="I40" s="155"/>
      <c r="J40" s="155"/>
      <c r="K40" s="155"/>
      <c r="L40" s="119"/>
      <c r="M40" s="118"/>
      <c r="N40" s="155"/>
      <c r="O40" s="155"/>
      <c r="P40" s="155"/>
      <c r="Q40" s="155"/>
      <c r="R40" s="155"/>
      <c r="S40" s="119"/>
      <c r="T40" s="168"/>
    </row>
    <row r="41" spans="1:20" ht="33" customHeight="1" thickBot="1">
      <c r="A41" s="103"/>
      <c r="B41" s="139" t="s">
        <v>60</v>
      </c>
      <c r="C41" s="140"/>
      <c r="D41" s="140"/>
      <c r="E41" s="140"/>
      <c r="F41" s="140"/>
      <c r="G41" s="141"/>
      <c r="H41" s="120"/>
      <c r="I41" s="173"/>
      <c r="J41" s="173"/>
      <c r="K41" s="173"/>
      <c r="L41" s="121"/>
      <c r="M41" s="120"/>
      <c r="N41" s="173"/>
      <c r="O41" s="173"/>
      <c r="P41" s="173"/>
      <c r="Q41" s="173"/>
      <c r="R41" s="173"/>
      <c r="S41" s="121"/>
      <c r="T41" s="164"/>
    </row>
    <row r="42" spans="1:20" ht="16.5" thickBot="1" thickTop="1">
      <c r="A42" s="20" t="s">
        <v>10</v>
      </c>
      <c r="B42" s="99">
        <v>150</v>
      </c>
      <c r="C42" s="100"/>
      <c r="D42" s="99">
        <v>160</v>
      </c>
      <c r="E42" s="100"/>
      <c r="F42" s="14">
        <v>130</v>
      </c>
      <c r="G42" s="34">
        <v>146.67</v>
      </c>
      <c r="H42" s="14"/>
      <c r="I42" s="14"/>
      <c r="J42" s="14"/>
      <c r="K42" s="142"/>
      <c r="L42" s="143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6.5" thickBot="1" thickTop="1">
      <c r="A43" s="20" t="s">
        <v>7</v>
      </c>
      <c r="B43" s="99">
        <f>B42*B39</f>
        <v>645000</v>
      </c>
      <c r="C43" s="100"/>
      <c r="D43" s="99">
        <f>D42*B39</f>
        <v>688000</v>
      </c>
      <c r="E43" s="100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42">
        <v>0</v>
      </c>
      <c r="L43" s="143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4.25" thickTop="1">
      <c r="A44" s="101" t="s">
        <v>36</v>
      </c>
      <c r="B44" s="127" t="s">
        <v>15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168"/>
    </row>
    <row r="45" spans="1:20" ht="14.25" thickBot="1">
      <c r="A45" s="103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1"/>
      <c r="T45" s="164"/>
    </row>
    <row r="46" spans="1:20" ht="18" thickBot="1" thickTop="1">
      <c r="A46" s="20" t="s">
        <v>4</v>
      </c>
      <c r="B46" s="169">
        <v>1635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1"/>
      <c r="T46" s="37"/>
    </row>
    <row r="47" spans="1:20" ht="15" customHeight="1" thickTop="1">
      <c r="A47" s="101" t="s">
        <v>35</v>
      </c>
      <c r="B47" s="127" t="s">
        <v>16</v>
      </c>
      <c r="C47" s="94"/>
      <c r="D47" s="94"/>
      <c r="E47" s="94"/>
      <c r="F47" s="94"/>
      <c r="G47" s="95"/>
      <c r="H47" s="127" t="s">
        <v>69</v>
      </c>
      <c r="I47" s="94"/>
      <c r="J47" s="94"/>
      <c r="K47" s="94"/>
      <c r="L47" s="95"/>
      <c r="M47" s="172"/>
      <c r="N47" s="161"/>
      <c r="O47" s="161"/>
      <c r="P47" s="161"/>
      <c r="Q47" s="161"/>
      <c r="R47" s="161"/>
      <c r="S47" s="146"/>
      <c r="T47" s="168"/>
    </row>
    <row r="48" spans="1:20" ht="15" customHeight="1" thickBot="1">
      <c r="A48" s="103"/>
      <c r="B48" s="139"/>
      <c r="C48" s="140"/>
      <c r="D48" s="140"/>
      <c r="E48" s="140"/>
      <c r="F48" s="140"/>
      <c r="G48" s="141"/>
      <c r="H48" s="139"/>
      <c r="I48" s="140"/>
      <c r="J48" s="140"/>
      <c r="K48" s="140"/>
      <c r="L48" s="141"/>
      <c r="M48" s="147"/>
      <c r="N48" s="162"/>
      <c r="O48" s="162"/>
      <c r="P48" s="162"/>
      <c r="Q48" s="162"/>
      <c r="R48" s="162"/>
      <c r="S48" s="148"/>
      <c r="T48" s="164"/>
    </row>
    <row r="49" spans="1:20" ht="16.5" thickBot="1" thickTop="1">
      <c r="A49" s="20" t="s">
        <v>10</v>
      </c>
      <c r="B49" s="99">
        <v>290</v>
      </c>
      <c r="C49" s="100"/>
      <c r="D49" s="99">
        <v>330</v>
      </c>
      <c r="E49" s="100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42">
        <v>290</v>
      </c>
      <c r="L49" s="143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6.5" thickBot="1" thickTop="1">
      <c r="A50" s="20" t="s">
        <v>7</v>
      </c>
      <c r="B50" s="99">
        <f>B49*B46</f>
        <v>474150</v>
      </c>
      <c r="C50" s="100"/>
      <c r="D50" s="99">
        <f>D49*B46</f>
        <v>539550</v>
      </c>
      <c r="E50" s="100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2">
        <f>K49*B46</f>
        <v>474150</v>
      </c>
      <c r="L50" s="143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4.25" thickTop="1">
      <c r="A51" s="101" t="s">
        <v>36</v>
      </c>
      <c r="B51" s="127" t="s">
        <v>17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168"/>
    </row>
    <row r="52" spans="1:20" ht="14.25" thickBot="1">
      <c r="A52" s="103"/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1"/>
      <c r="T52" s="164"/>
    </row>
    <row r="53" spans="1:20" ht="18" thickBot="1" thickTop="1">
      <c r="A53" s="20" t="s">
        <v>4</v>
      </c>
      <c r="B53" s="169">
        <v>2064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1"/>
      <c r="T53" s="37"/>
    </row>
    <row r="54" spans="1:20" ht="15" customHeight="1" thickTop="1">
      <c r="A54" s="101" t="s">
        <v>35</v>
      </c>
      <c r="B54" s="127" t="s">
        <v>8</v>
      </c>
      <c r="C54" s="94"/>
      <c r="D54" s="94"/>
      <c r="E54" s="94"/>
      <c r="F54" s="94"/>
      <c r="G54" s="95"/>
      <c r="H54" s="127" t="s">
        <v>69</v>
      </c>
      <c r="I54" s="94"/>
      <c r="J54" s="94"/>
      <c r="K54" s="94"/>
      <c r="L54" s="95"/>
      <c r="M54" s="172"/>
      <c r="N54" s="161"/>
      <c r="O54" s="161"/>
      <c r="P54" s="161"/>
      <c r="Q54" s="161"/>
      <c r="R54" s="161"/>
      <c r="S54" s="146"/>
      <c r="T54" s="168"/>
    </row>
    <row r="55" spans="1:20" ht="15" customHeight="1" thickBot="1">
      <c r="A55" s="103"/>
      <c r="B55" s="139"/>
      <c r="C55" s="140"/>
      <c r="D55" s="140"/>
      <c r="E55" s="140"/>
      <c r="F55" s="140"/>
      <c r="G55" s="141"/>
      <c r="H55" s="139"/>
      <c r="I55" s="140"/>
      <c r="J55" s="140"/>
      <c r="K55" s="140"/>
      <c r="L55" s="141"/>
      <c r="M55" s="147"/>
      <c r="N55" s="162"/>
      <c r="O55" s="162"/>
      <c r="P55" s="162"/>
      <c r="Q55" s="162"/>
      <c r="R55" s="162"/>
      <c r="S55" s="148"/>
      <c r="T55" s="164"/>
    </row>
    <row r="56" spans="1:20" ht="16.5" thickBot="1" thickTop="1">
      <c r="A56" s="20" t="s">
        <v>10</v>
      </c>
      <c r="B56" s="99">
        <v>290</v>
      </c>
      <c r="C56" s="100"/>
      <c r="D56" s="99">
        <v>320</v>
      </c>
      <c r="E56" s="100"/>
      <c r="F56" s="14">
        <v>270</v>
      </c>
      <c r="G56" s="34">
        <v>293.33</v>
      </c>
      <c r="H56" s="14"/>
      <c r="I56" s="14">
        <v>0</v>
      </c>
      <c r="J56" s="14"/>
      <c r="K56" s="142">
        <v>0</v>
      </c>
      <c r="L56" s="143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6.5" thickBot="1" thickTop="1">
      <c r="A57" s="20" t="s">
        <v>7</v>
      </c>
      <c r="B57" s="99">
        <f>B56*B53</f>
        <v>598560</v>
      </c>
      <c r="C57" s="100"/>
      <c r="D57" s="99">
        <f>D56*B53</f>
        <v>660480</v>
      </c>
      <c r="E57" s="100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2">
        <f>K56*B53</f>
        <v>0</v>
      </c>
      <c r="L57" s="143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6.5" thickBot="1" thickTop="1">
      <c r="A58" s="20" t="s">
        <v>18</v>
      </c>
      <c r="B58" s="97"/>
      <c r="C58" s="98"/>
      <c r="D58" s="97"/>
      <c r="E58" s="98"/>
      <c r="F58" s="56"/>
      <c r="G58" s="56"/>
      <c r="H58" s="56"/>
      <c r="I58" s="56"/>
      <c r="J58" s="56"/>
      <c r="K58" s="97"/>
      <c r="L58" s="98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99"/>
      <c r="C59" s="100"/>
      <c r="D59" s="166"/>
      <c r="E59" s="167"/>
      <c r="F59" s="14"/>
      <c r="G59" s="14"/>
      <c r="H59" s="44"/>
      <c r="I59" s="44"/>
      <c r="J59" s="14"/>
      <c r="K59" s="166"/>
      <c r="L59" s="167"/>
      <c r="M59" s="44"/>
      <c r="N59" s="44"/>
      <c r="O59" s="38"/>
      <c r="P59" s="53"/>
      <c r="Q59" s="53"/>
      <c r="R59" s="36"/>
      <c r="S59" s="44"/>
      <c r="T59" s="23"/>
    </row>
    <row r="60" spans="1:20" ht="14.25" thickTop="1">
      <c r="A60" s="101" t="s">
        <v>37</v>
      </c>
      <c r="B60" s="145">
        <f>B57+B50+B43+B36+B29+B21+B14</f>
        <v>7541135</v>
      </c>
      <c r="C60" s="146"/>
      <c r="D60" s="145">
        <f>D57+D50+D43+D36+D29+D21+E14</f>
        <v>8004330</v>
      </c>
      <c r="E60" s="146"/>
      <c r="F60" s="104">
        <f>F57+F50+F43+F36+F29+F21+F14</f>
        <v>6674580</v>
      </c>
      <c r="G60" s="104">
        <f>G57+G50+G43+G36+G29+G21+G14</f>
        <v>7540003.220000001</v>
      </c>
      <c r="H60" s="104">
        <f>H57+H50+H43+H36+H29+H21+H14</f>
        <v>474150</v>
      </c>
      <c r="I60" s="104">
        <f>I57+I50+I43+I36+I29+I21+I14</f>
        <v>0</v>
      </c>
      <c r="J60" s="104">
        <f>J57+J50+J43+J36+J29+J21+J14</f>
        <v>474150</v>
      </c>
      <c r="K60" s="145">
        <f>K57+K50+K43+K36+K29+K21+L14</f>
        <v>474150</v>
      </c>
      <c r="L60" s="146"/>
      <c r="M60" s="104">
        <v>0</v>
      </c>
      <c r="N60" s="104">
        <v>0</v>
      </c>
      <c r="O60" s="145">
        <f>O14</f>
        <v>0</v>
      </c>
      <c r="P60" s="161"/>
      <c r="Q60" s="161"/>
      <c r="R60" s="146"/>
      <c r="S60" s="104">
        <v>0</v>
      </c>
      <c r="T60" s="163">
        <f>T57+T50+T43+T36+T29+T21+T14</f>
        <v>7533607</v>
      </c>
    </row>
    <row r="61" spans="1:20" ht="14.25" thickBot="1">
      <c r="A61" s="103"/>
      <c r="B61" s="147"/>
      <c r="C61" s="148"/>
      <c r="D61" s="147"/>
      <c r="E61" s="148"/>
      <c r="F61" s="105"/>
      <c r="G61" s="105"/>
      <c r="H61" s="105"/>
      <c r="I61" s="105"/>
      <c r="J61" s="105"/>
      <c r="K61" s="147"/>
      <c r="L61" s="148"/>
      <c r="M61" s="105"/>
      <c r="N61" s="105"/>
      <c r="O61" s="147"/>
      <c r="P61" s="162"/>
      <c r="Q61" s="162"/>
      <c r="R61" s="148"/>
      <c r="S61" s="105"/>
      <c r="T61" s="164"/>
    </row>
    <row r="62" spans="1:20" ht="30.75" customHeight="1" thickTop="1">
      <c r="A62" s="101" t="s">
        <v>20</v>
      </c>
      <c r="B62" s="138">
        <v>40578</v>
      </c>
      <c r="C62" s="110"/>
      <c r="D62" s="138">
        <v>40578</v>
      </c>
      <c r="E62" s="110"/>
      <c r="F62" s="136">
        <v>40578</v>
      </c>
      <c r="G62" s="122"/>
      <c r="H62" s="136">
        <v>40578</v>
      </c>
      <c r="I62" s="136">
        <v>40578</v>
      </c>
      <c r="J62" s="136">
        <v>40578</v>
      </c>
      <c r="K62" s="48"/>
      <c r="L62" s="119"/>
      <c r="M62" s="136"/>
      <c r="N62" s="136"/>
      <c r="O62" s="138"/>
      <c r="P62" s="155"/>
      <c r="Q62" s="155"/>
      <c r="R62" s="119"/>
      <c r="S62" s="122"/>
      <c r="T62" s="89"/>
    </row>
    <row r="63" spans="1:20" ht="14.25" thickBot="1">
      <c r="A63" s="102"/>
      <c r="B63" s="111"/>
      <c r="C63" s="112"/>
      <c r="D63" s="111"/>
      <c r="E63" s="112"/>
      <c r="F63" s="113"/>
      <c r="G63" s="123"/>
      <c r="H63" s="123"/>
      <c r="I63" s="123"/>
      <c r="J63" s="123"/>
      <c r="K63" s="49"/>
      <c r="L63" s="137"/>
      <c r="M63" s="123"/>
      <c r="N63" s="123"/>
      <c r="O63" s="156"/>
      <c r="P63" s="157"/>
      <c r="Q63" s="157"/>
      <c r="R63" s="137"/>
      <c r="S63" s="123"/>
      <c r="T63" s="160"/>
    </row>
    <row r="64" spans="1:20" ht="15" customHeight="1" thickTop="1">
      <c r="A64" s="101" t="s">
        <v>21</v>
      </c>
      <c r="B64" s="118" t="s">
        <v>73</v>
      </c>
      <c r="C64" s="119"/>
      <c r="D64" s="118" t="s">
        <v>73</v>
      </c>
      <c r="E64" s="119"/>
      <c r="F64" s="122" t="s">
        <v>73</v>
      </c>
      <c r="G64" s="122"/>
      <c r="H64" s="122" t="s">
        <v>73</v>
      </c>
      <c r="I64" s="122" t="s">
        <v>73</v>
      </c>
      <c r="J64" s="122" t="s">
        <v>73</v>
      </c>
      <c r="K64" s="118"/>
      <c r="L64" s="119"/>
      <c r="M64" s="122"/>
      <c r="N64" s="122"/>
      <c r="O64" s="118"/>
      <c r="P64" s="155"/>
      <c r="Q64" s="155"/>
      <c r="R64" s="119"/>
      <c r="S64" s="122"/>
      <c r="T64" s="89"/>
    </row>
    <row r="65" spans="1:20" ht="39.75" customHeight="1" thickBot="1">
      <c r="A65" s="102"/>
      <c r="B65" s="120"/>
      <c r="C65" s="121"/>
      <c r="D65" s="120"/>
      <c r="E65" s="121"/>
      <c r="F65" s="123"/>
      <c r="G65" s="144"/>
      <c r="H65" s="123"/>
      <c r="I65" s="123"/>
      <c r="J65" s="123"/>
      <c r="K65" s="120"/>
      <c r="L65" s="121"/>
      <c r="M65" s="123"/>
      <c r="N65" s="123"/>
      <c r="O65" s="156"/>
      <c r="P65" s="157"/>
      <c r="Q65" s="157"/>
      <c r="R65" s="137"/>
      <c r="S65" s="144"/>
      <c r="T65" s="165"/>
    </row>
    <row r="66" spans="1:20" ht="46.5" customHeight="1" thickTop="1">
      <c r="A66" s="149" t="s">
        <v>22</v>
      </c>
      <c r="B66" s="150"/>
      <c r="C66" s="127" t="s">
        <v>23</v>
      </c>
      <c r="D66" s="94"/>
      <c r="E66" s="94"/>
      <c r="F66" s="94"/>
      <c r="G66" s="95"/>
      <c r="H66" s="127" t="s">
        <v>38</v>
      </c>
      <c r="I66" s="128"/>
      <c r="J66" s="128"/>
      <c r="K66" s="128"/>
      <c r="L66" s="128"/>
      <c r="M66" s="128"/>
      <c r="N66" s="128"/>
      <c r="O66" s="129"/>
      <c r="P66" s="5"/>
      <c r="Q66" s="6"/>
      <c r="R66" s="7"/>
      <c r="S66" s="8"/>
      <c r="T66" s="8"/>
    </row>
    <row r="67" spans="1:20" ht="15.75" thickBot="1">
      <c r="A67" s="151"/>
      <c r="B67" s="152"/>
      <c r="C67" s="81"/>
      <c r="D67" s="82"/>
      <c r="E67" s="82"/>
      <c r="F67" s="82"/>
      <c r="G67" s="83"/>
      <c r="H67" s="130"/>
      <c r="I67" s="131"/>
      <c r="J67" s="131"/>
      <c r="K67" s="131"/>
      <c r="L67" s="131"/>
      <c r="M67" s="131"/>
      <c r="N67" s="131"/>
      <c r="O67" s="132"/>
      <c r="P67" s="9"/>
      <c r="Q67" s="10"/>
      <c r="R67" s="3"/>
      <c r="S67" s="2"/>
      <c r="T67" s="2"/>
    </row>
    <row r="68" spans="1:20" ht="15.75" thickBot="1">
      <c r="A68" s="124" t="s">
        <v>26</v>
      </c>
      <c r="B68" s="106"/>
      <c r="C68" s="133" t="s">
        <v>27</v>
      </c>
      <c r="D68" s="134"/>
      <c r="E68" s="134"/>
      <c r="F68" s="134"/>
      <c r="G68" s="135"/>
      <c r="H68" s="124" t="s">
        <v>28</v>
      </c>
      <c r="I68" s="125"/>
      <c r="J68" s="125"/>
      <c r="K68" s="125"/>
      <c r="L68" s="125"/>
      <c r="M68" s="125"/>
      <c r="N68" s="125"/>
      <c r="O68" s="126"/>
      <c r="P68" s="11"/>
      <c r="Q68" s="12"/>
      <c r="R68" s="158"/>
      <c r="S68" s="159"/>
      <c r="T68" s="159"/>
    </row>
    <row r="69" spans="1:20" ht="15.75" thickBot="1">
      <c r="A69" s="124" t="s">
        <v>29</v>
      </c>
      <c r="B69" s="106"/>
      <c r="C69" s="107" t="s">
        <v>66</v>
      </c>
      <c r="D69" s="108"/>
      <c r="E69" s="108"/>
      <c r="F69" s="108"/>
      <c r="G69" s="109"/>
      <c r="H69" s="124" t="s">
        <v>56</v>
      </c>
      <c r="I69" s="125"/>
      <c r="J69" s="125"/>
      <c r="K69" s="125"/>
      <c r="L69" s="125"/>
      <c r="M69" s="125"/>
      <c r="N69" s="125"/>
      <c r="O69" s="126"/>
      <c r="P69" s="11"/>
      <c r="Q69" s="12"/>
      <c r="R69" s="158"/>
      <c r="S69" s="159"/>
      <c r="T69" s="159"/>
    </row>
    <row r="70" spans="1:20" ht="16.5" customHeight="1" thickBot="1">
      <c r="A70" s="124" t="s">
        <v>30</v>
      </c>
      <c r="B70" s="106"/>
      <c r="C70" s="133" t="s">
        <v>31</v>
      </c>
      <c r="D70" s="134"/>
      <c r="E70" s="134"/>
      <c r="F70" s="134"/>
      <c r="G70" s="135"/>
      <c r="H70" s="124" t="s">
        <v>32</v>
      </c>
      <c r="I70" s="125"/>
      <c r="J70" s="125"/>
      <c r="K70" s="125"/>
      <c r="L70" s="125"/>
      <c r="M70" s="125"/>
      <c r="N70" s="125"/>
      <c r="O70" s="126"/>
      <c r="P70" s="11"/>
      <c r="Q70" s="12"/>
      <c r="R70" s="158"/>
      <c r="S70" s="159"/>
      <c r="T70" s="159"/>
    </row>
    <row r="72" spans="1:6" ht="13.5">
      <c r="A72" s="116" t="s">
        <v>71</v>
      </c>
      <c r="B72" s="116"/>
      <c r="C72" s="116"/>
      <c r="D72" s="116"/>
      <c r="E72" s="116"/>
      <c r="F72" s="116"/>
    </row>
    <row r="73" spans="1:8" ht="22.5" customHeight="1">
      <c r="A73" s="116" t="s">
        <v>68</v>
      </c>
      <c r="B73" s="116"/>
      <c r="C73" s="116"/>
      <c r="D73" s="116"/>
      <c r="E73" s="116"/>
      <c r="F73" s="116"/>
      <c r="G73" s="116"/>
      <c r="H73" s="116"/>
    </row>
    <row r="74" spans="1:8" ht="39" customHeight="1">
      <c r="A74" s="117" t="s">
        <v>75</v>
      </c>
      <c r="B74" s="116"/>
      <c r="C74" s="116"/>
      <c r="D74" s="116"/>
      <c r="E74" s="116"/>
      <c r="F74" s="116"/>
      <c r="G74" s="116"/>
      <c r="H74" s="116"/>
    </row>
  </sheetData>
  <sheetProtection/>
  <mergeCells count="181">
    <mergeCell ref="M4:O6"/>
    <mergeCell ref="B7:C7"/>
    <mergeCell ref="D7:E7"/>
    <mergeCell ref="B14:D14"/>
    <mergeCell ref="B8:S9"/>
    <mergeCell ref="B13:D13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D28:E28"/>
    <mergeCell ref="K28:L28"/>
    <mergeCell ref="B29:C29"/>
    <mergeCell ref="D29:E29"/>
    <mergeCell ref="K29:L29"/>
    <mergeCell ref="B28:C28"/>
    <mergeCell ref="T30:T31"/>
    <mergeCell ref="B32:S32"/>
    <mergeCell ref="B33:G34"/>
    <mergeCell ref="H33:L34"/>
    <mergeCell ref="M33:S34"/>
    <mergeCell ref="T33:T34"/>
    <mergeCell ref="B30:S31"/>
    <mergeCell ref="D35:E35"/>
    <mergeCell ref="K35:L35"/>
    <mergeCell ref="B36:C36"/>
    <mergeCell ref="D36:E36"/>
    <mergeCell ref="K36:L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D50:E50"/>
    <mergeCell ref="K50:L50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60:L61"/>
    <mergeCell ref="M60:M61"/>
    <mergeCell ref="K57:L57"/>
    <mergeCell ref="B56:C56"/>
    <mergeCell ref="D59:E59"/>
    <mergeCell ref="K59:L59"/>
    <mergeCell ref="K56:L56"/>
    <mergeCell ref="K58:L58"/>
    <mergeCell ref="O64:R65"/>
    <mergeCell ref="H69:O69"/>
    <mergeCell ref="I64:I65"/>
    <mergeCell ref="R68:T68"/>
    <mergeCell ref="M64:M65"/>
    <mergeCell ref="N60:N61"/>
    <mergeCell ref="O60:R61"/>
    <mergeCell ref="S60:S61"/>
    <mergeCell ref="T60:T61"/>
    <mergeCell ref="M62:M63"/>
    <mergeCell ref="N62:N63"/>
    <mergeCell ref="O62:R63"/>
    <mergeCell ref="R70:T70"/>
    <mergeCell ref="S62:S63"/>
    <mergeCell ref="T62:T63"/>
    <mergeCell ref="R69:T69"/>
    <mergeCell ref="S64:S65"/>
    <mergeCell ref="T64:T65"/>
    <mergeCell ref="N64:N65"/>
    <mergeCell ref="A8:A9"/>
    <mergeCell ref="A11:A12"/>
    <mergeCell ref="A15:A16"/>
    <mergeCell ref="A18:A19"/>
    <mergeCell ref="A22:A23"/>
    <mergeCell ref="A24:A25"/>
    <mergeCell ref="A68:B68"/>
    <mergeCell ref="A66:B67"/>
    <mergeCell ref="B35:C35"/>
    <mergeCell ref="A26:A27"/>
    <mergeCell ref="A40:A41"/>
    <mergeCell ref="A30:A31"/>
    <mergeCell ref="A33:A34"/>
    <mergeCell ref="A37:A38"/>
    <mergeCell ref="A60:A61"/>
    <mergeCell ref="A70:B70"/>
    <mergeCell ref="K64:L65"/>
    <mergeCell ref="C68:G68"/>
    <mergeCell ref="A64:A65"/>
    <mergeCell ref="B64:C65"/>
    <mergeCell ref="G64:G65"/>
    <mergeCell ref="B60:C61"/>
    <mergeCell ref="D60:E61"/>
    <mergeCell ref="J60:J61"/>
    <mergeCell ref="F60:F61"/>
    <mergeCell ref="G60:G61"/>
    <mergeCell ref="B49:C49"/>
    <mergeCell ref="B42:C42"/>
    <mergeCell ref="B57:C57"/>
    <mergeCell ref="D57:E57"/>
    <mergeCell ref="B51:S52"/>
    <mergeCell ref="D49:E49"/>
    <mergeCell ref="K49:L49"/>
    <mergeCell ref="B50:C50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K4:L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H62:H63"/>
    <mergeCell ref="G62:G63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3.5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4.25" thickBot="1">
      <c r="A2" s="221" t="s">
        <v>53</v>
      </c>
      <c r="B2" s="222"/>
      <c r="C2" s="222"/>
      <c r="D2" s="222"/>
      <c r="E2" s="222"/>
      <c r="F2" s="222"/>
      <c r="G2" s="222"/>
      <c r="L2" s="221" t="s">
        <v>55</v>
      </c>
      <c r="M2" s="221"/>
      <c r="N2" s="221"/>
      <c r="O2" s="221"/>
      <c r="P2" s="221"/>
      <c r="Q2" s="221"/>
      <c r="R2" s="221"/>
    </row>
    <row r="3" spans="1:18" ht="15.75" customHeight="1" thickTop="1">
      <c r="A3" s="101" t="s">
        <v>0</v>
      </c>
      <c r="B3" s="127" t="s">
        <v>1</v>
      </c>
      <c r="C3" s="94"/>
      <c r="D3" s="94"/>
      <c r="E3" s="94"/>
      <c r="F3" s="95"/>
      <c r="G3" s="84" t="s">
        <v>2</v>
      </c>
      <c r="H3" s="127" t="s">
        <v>1</v>
      </c>
      <c r="I3" s="94"/>
      <c r="J3" s="95"/>
      <c r="K3" s="127" t="s">
        <v>2</v>
      </c>
      <c r="L3" s="95"/>
      <c r="M3" s="127" t="s">
        <v>1</v>
      </c>
      <c r="N3" s="94"/>
      <c r="O3" s="94"/>
      <c r="P3" s="95"/>
      <c r="Q3" s="84" t="s">
        <v>2</v>
      </c>
      <c r="R3" s="89" t="s">
        <v>40</v>
      </c>
    </row>
    <row r="4" spans="1:18" ht="15.75" customHeight="1" thickBot="1">
      <c r="A4" s="92"/>
      <c r="B4" s="81"/>
      <c r="C4" s="82"/>
      <c r="D4" s="82"/>
      <c r="E4" s="82"/>
      <c r="F4" s="83"/>
      <c r="G4" s="85"/>
      <c r="H4" s="81"/>
      <c r="I4" s="82"/>
      <c r="J4" s="83"/>
      <c r="K4" s="96"/>
      <c r="L4" s="80"/>
      <c r="M4" s="81"/>
      <c r="N4" s="82"/>
      <c r="O4" s="82"/>
      <c r="P4" s="83"/>
      <c r="Q4" s="257"/>
      <c r="R4" s="255"/>
    </row>
    <row r="5" spans="1:18" ht="15.75" thickBot="1">
      <c r="A5" s="93"/>
      <c r="B5" s="26">
        <v>1</v>
      </c>
      <c r="C5" s="28"/>
      <c r="D5" s="195">
        <v>2</v>
      </c>
      <c r="E5" s="196"/>
      <c r="F5" s="24">
        <v>3</v>
      </c>
      <c r="G5" s="86"/>
      <c r="H5" s="24">
        <v>1</v>
      </c>
      <c r="I5" s="24">
        <v>2</v>
      </c>
      <c r="J5" s="24">
        <v>3</v>
      </c>
      <c r="K5" s="81"/>
      <c r="L5" s="83"/>
      <c r="M5" s="26">
        <v>1</v>
      </c>
      <c r="N5" s="28"/>
      <c r="O5" s="24">
        <v>2</v>
      </c>
      <c r="P5" s="24">
        <v>3</v>
      </c>
      <c r="Q5" s="258"/>
      <c r="R5" s="256"/>
    </row>
    <row r="6" spans="1:18" ht="13.5">
      <c r="A6" s="153" t="s">
        <v>36</v>
      </c>
      <c r="B6" s="249" t="s">
        <v>41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45"/>
    </row>
    <row r="7" spans="1:18" ht="14.25" thickBot="1">
      <c r="A7" s="154"/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/>
      <c r="R7" s="246"/>
    </row>
    <row r="8" spans="1:18" ht="17.25" thickBot="1">
      <c r="A8" s="19" t="s">
        <v>42</v>
      </c>
      <c r="B8" s="195">
        <v>395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196"/>
      <c r="R8" s="40"/>
    </row>
    <row r="9" spans="1:18" ht="13.5">
      <c r="A9" s="153" t="s">
        <v>35</v>
      </c>
      <c r="B9" s="249" t="s">
        <v>61</v>
      </c>
      <c r="C9" s="250"/>
      <c r="D9" s="250"/>
      <c r="E9" s="250"/>
      <c r="F9" s="250"/>
      <c r="G9" s="251"/>
      <c r="H9" s="249"/>
      <c r="I9" s="250"/>
      <c r="J9" s="250"/>
      <c r="K9" s="250"/>
      <c r="L9" s="251"/>
      <c r="M9" s="249"/>
      <c r="N9" s="250"/>
      <c r="O9" s="250"/>
      <c r="P9" s="250"/>
      <c r="Q9" s="251"/>
      <c r="R9" s="245"/>
    </row>
    <row r="10" spans="1:18" ht="14.25" thickBot="1">
      <c r="A10" s="154"/>
      <c r="B10" s="252" t="s">
        <v>62</v>
      </c>
      <c r="C10" s="253"/>
      <c r="D10" s="253"/>
      <c r="E10" s="253"/>
      <c r="F10" s="253"/>
      <c r="G10" s="254"/>
      <c r="H10" s="252"/>
      <c r="I10" s="253"/>
      <c r="J10" s="253"/>
      <c r="K10" s="253"/>
      <c r="L10" s="254"/>
      <c r="M10" s="252"/>
      <c r="N10" s="253"/>
      <c r="O10" s="253"/>
      <c r="P10" s="253"/>
      <c r="Q10" s="254"/>
      <c r="R10" s="246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95"/>
      <c r="O11" s="196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99"/>
      <c r="O12" s="200"/>
      <c r="P12" s="14"/>
      <c r="Q12" s="34"/>
      <c r="R12" s="43">
        <f>R11*B8</f>
        <v>66360</v>
      </c>
    </row>
    <row r="13" spans="1:18" ht="14.25" thickTop="1">
      <c r="A13" s="101" t="s">
        <v>36</v>
      </c>
      <c r="B13" s="118" t="s">
        <v>43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19"/>
      <c r="R13" s="241"/>
    </row>
    <row r="14" spans="1:18" ht="14.25" thickBot="1">
      <c r="A14" s="154"/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246"/>
    </row>
    <row r="15" spans="1:18" ht="17.25" thickBot="1">
      <c r="A15" s="19" t="s">
        <v>42</v>
      </c>
      <c r="B15" s="195">
        <v>11885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196"/>
      <c r="R15" s="40"/>
    </row>
    <row r="16" spans="1:18" ht="14.25" customHeight="1" thickTop="1">
      <c r="A16" s="153" t="s">
        <v>35</v>
      </c>
      <c r="B16" s="185" t="s">
        <v>44</v>
      </c>
      <c r="C16" s="186"/>
      <c r="D16" s="186"/>
      <c r="E16" s="186"/>
      <c r="F16" s="186"/>
      <c r="G16" s="207"/>
      <c r="H16" s="185"/>
      <c r="I16" s="186"/>
      <c r="J16" s="186"/>
      <c r="K16" s="186"/>
      <c r="L16" s="207"/>
      <c r="M16" s="127"/>
      <c r="N16" s="94"/>
      <c r="O16" s="94"/>
      <c r="P16" s="94"/>
      <c r="Q16" s="95"/>
      <c r="R16" s="245"/>
    </row>
    <row r="17" spans="1:18" ht="15" customHeight="1" thickBot="1">
      <c r="A17" s="154"/>
      <c r="B17" s="81"/>
      <c r="C17" s="82"/>
      <c r="D17" s="82"/>
      <c r="E17" s="82"/>
      <c r="F17" s="82"/>
      <c r="G17" s="83"/>
      <c r="H17" s="81"/>
      <c r="I17" s="82"/>
      <c r="J17" s="82"/>
      <c r="K17" s="82"/>
      <c r="L17" s="83"/>
      <c r="M17" s="139"/>
      <c r="N17" s="140"/>
      <c r="O17" s="140"/>
      <c r="P17" s="140"/>
      <c r="Q17" s="141"/>
      <c r="R17" s="246"/>
    </row>
    <row r="18" spans="1:18" ht="17.25" thickBot="1">
      <c r="A18" s="19" t="s">
        <v>10</v>
      </c>
      <c r="B18" s="26">
        <v>38</v>
      </c>
      <c r="C18" s="28"/>
      <c r="D18" s="195">
        <v>40</v>
      </c>
      <c r="E18" s="196"/>
      <c r="F18" s="24">
        <v>40</v>
      </c>
      <c r="G18" s="29">
        <v>39.33</v>
      </c>
      <c r="H18" s="24"/>
      <c r="I18" s="24"/>
      <c r="J18" s="24"/>
      <c r="K18" s="247"/>
      <c r="L18" s="248"/>
      <c r="M18" s="24"/>
      <c r="N18" s="195"/>
      <c r="O18" s="196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99">
        <f>D18*B15</f>
        <v>475400</v>
      </c>
      <c r="E19" s="200"/>
      <c r="F19" s="14">
        <f>F18*B15</f>
        <v>475400</v>
      </c>
      <c r="G19" s="34">
        <f>G18*B15</f>
        <v>467437.05</v>
      </c>
      <c r="H19" s="14"/>
      <c r="I19" s="14"/>
      <c r="J19" s="14"/>
      <c r="K19" s="201"/>
      <c r="L19" s="202"/>
      <c r="M19" s="14"/>
      <c r="N19" s="199"/>
      <c r="O19" s="200"/>
      <c r="P19" s="14"/>
      <c r="Q19" s="14"/>
      <c r="R19" s="43">
        <f>R18*B15</f>
        <v>463515</v>
      </c>
    </row>
    <row r="20" spans="1:18" ht="14.25" thickTop="1">
      <c r="A20" s="101" t="s">
        <v>36</v>
      </c>
      <c r="B20" s="118" t="s">
        <v>45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19"/>
      <c r="R20" s="89"/>
    </row>
    <row r="21" spans="1:18" ht="14.25" thickBot="1">
      <c r="A21" s="103"/>
      <c r="B21" s="120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21"/>
      <c r="R21" s="165"/>
    </row>
    <row r="22" spans="1:18" ht="18" thickBot="1" thickTop="1">
      <c r="A22" s="20" t="s">
        <v>42</v>
      </c>
      <c r="B22" s="166">
        <v>4820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167"/>
      <c r="R22" s="43"/>
    </row>
    <row r="23" spans="1:18" ht="15.75" thickTop="1">
      <c r="A23" s="101" t="s">
        <v>35</v>
      </c>
      <c r="B23" s="127" t="s">
        <v>70</v>
      </c>
      <c r="C23" s="94"/>
      <c r="D23" s="94"/>
      <c r="E23" s="94"/>
      <c r="F23" s="94"/>
      <c r="G23" s="95"/>
      <c r="H23" s="127"/>
      <c r="I23" s="94"/>
      <c r="J23" s="94"/>
      <c r="K23" s="94"/>
      <c r="L23" s="95"/>
      <c r="M23" s="127"/>
      <c r="N23" s="94"/>
      <c r="O23" s="94"/>
      <c r="P23" s="94"/>
      <c r="Q23" s="95"/>
      <c r="R23" s="241"/>
    </row>
    <row r="24" spans="1:18" ht="15.75" thickBot="1">
      <c r="A24" s="103"/>
      <c r="B24" s="139"/>
      <c r="C24" s="140"/>
      <c r="D24" s="140"/>
      <c r="E24" s="140"/>
      <c r="F24" s="140"/>
      <c r="G24" s="141"/>
      <c r="H24" s="139"/>
      <c r="I24" s="140"/>
      <c r="J24" s="140"/>
      <c r="K24" s="140"/>
      <c r="L24" s="141"/>
      <c r="M24" s="139"/>
      <c r="N24" s="140"/>
      <c r="O24" s="140"/>
      <c r="P24" s="140"/>
      <c r="Q24" s="141"/>
      <c r="R24" s="242"/>
    </row>
    <row r="25" spans="1:18" ht="18" thickBot="1" thickTop="1">
      <c r="A25" s="20" t="s">
        <v>10</v>
      </c>
      <c r="B25" s="14">
        <v>45</v>
      </c>
      <c r="C25" s="99">
        <v>32</v>
      </c>
      <c r="D25" s="100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42"/>
      <c r="L25" s="143"/>
      <c r="M25" s="14"/>
      <c r="N25" s="99"/>
      <c r="O25" s="100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99">
        <f>E25*B22</f>
        <v>183160</v>
      </c>
      <c r="E26" s="100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2">
        <f>K25*B22</f>
        <v>0</v>
      </c>
      <c r="L26" s="143"/>
      <c r="M26" s="14"/>
      <c r="N26" s="99"/>
      <c r="O26" s="100"/>
      <c r="P26" s="14"/>
      <c r="Q26" s="34"/>
      <c r="R26" s="43">
        <f>R25*B22</f>
        <v>207260</v>
      </c>
    </row>
    <row r="27" spans="1:18" ht="14.25" thickTop="1">
      <c r="A27" s="101" t="s">
        <v>36</v>
      </c>
      <c r="B27" s="127" t="s">
        <v>46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241"/>
    </row>
    <row r="28" spans="1:18" ht="14.25" thickBot="1">
      <c r="A28" s="103"/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1"/>
      <c r="R28" s="242"/>
    </row>
    <row r="29" spans="1:18" ht="18" thickBot="1" thickTop="1">
      <c r="A29" s="20" t="s">
        <v>42</v>
      </c>
      <c r="B29" s="166">
        <v>1400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167"/>
      <c r="R29" s="43"/>
    </row>
    <row r="30" spans="1:18" ht="15" customHeight="1" thickTop="1">
      <c r="A30" s="101" t="s">
        <v>35</v>
      </c>
      <c r="B30" s="127" t="s">
        <v>65</v>
      </c>
      <c r="C30" s="94"/>
      <c r="D30" s="94"/>
      <c r="E30" s="94"/>
      <c r="F30" s="94"/>
      <c r="G30" s="95"/>
      <c r="H30" s="118" t="s">
        <v>63</v>
      </c>
      <c r="I30" s="155"/>
      <c r="J30" s="155"/>
      <c r="K30" s="155"/>
      <c r="L30" s="119"/>
      <c r="M30" s="118"/>
      <c r="N30" s="155"/>
      <c r="O30" s="155"/>
      <c r="P30" s="155"/>
      <c r="Q30" s="119"/>
      <c r="R30" s="241"/>
    </row>
    <row r="31" spans="1:18" ht="15" customHeight="1" thickBot="1">
      <c r="A31" s="103"/>
      <c r="B31" s="139"/>
      <c r="C31" s="140"/>
      <c r="D31" s="140"/>
      <c r="E31" s="140"/>
      <c r="F31" s="140"/>
      <c r="G31" s="141"/>
      <c r="H31" s="120"/>
      <c r="I31" s="173"/>
      <c r="J31" s="173"/>
      <c r="K31" s="173"/>
      <c r="L31" s="121"/>
      <c r="M31" s="120"/>
      <c r="N31" s="173"/>
      <c r="O31" s="173"/>
      <c r="P31" s="173"/>
      <c r="Q31" s="121"/>
      <c r="R31" s="242"/>
    </row>
    <row r="32" spans="1:18" ht="18" thickBot="1" thickTop="1">
      <c r="A32" s="20" t="s">
        <v>10</v>
      </c>
      <c r="B32" s="38">
        <v>280</v>
      </c>
      <c r="C32" s="36"/>
      <c r="D32" s="99">
        <v>342</v>
      </c>
      <c r="E32" s="100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42">
        <v>313</v>
      </c>
      <c r="L32" s="143"/>
      <c r="M32" s="14"/>
      <c r="N32" s="99"/>
      <c r="O32" s="100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99">
        <f>D32*B29</f>
        <v>478800</v>
      </c>
      <c r="E33" s="100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2">
        <f>K32*B29</f>
        <v>438200</v>
      </c>
      <c r="L33" s="143"/>
      <c r="M33" s="14"/>
      <c r="N33" s="99"/>
      <c r="O33" s="100"/>
      <c r="P33" s="14"/>
      <c r="Q33" s="34"/>
      <c r="R33" s="43">
        <f>R32*B29</f>
        <v>438200</v>
      </c>
    </row>
    <row r="34" spans="1:18" ht="14.25" thickTop="1">
      <c r="A34" s="101" t="s">
        <v>36</v>
      </c>
      <c r="B34" s="127" t="s">
        <v>47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241"/>
    </row>
    <row r="35" spans="1:18" ht="14.25" thickBot="1">
      <c r="A35" s="103"/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242"/>
    </row>
    <row r="36" spans="1:18" ht="18" thickBot="1" thickTop="1">
      <c r="A36" s="20" t="s">
        <v>42</v>
      </c>
      <c r="B36" s="97">
        <v>4740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98"/>
      <c r="R36" s="43"/>
    </row>
    <row r="37" spans="1:18" ht="14.25" thickTop="1">
      <c r="A37" s="101" t="s">
        <v>35</v>
      </c>
      <c r="B37" s="127" t="s">
        <v>48</v>
      </c>
      <c r="C37" s="94"/>
      <c r="D37" s="94"/>
      <c r="E37" s="94"/>
      <c r="F37" s="94"/>
      <c r="G37" s="95"/>
      <c r="H37" s="118"/>
      <c r="I37" s="155"/>
      <c r="J37" s="155"/>
      <c r="K37" s="155"/>
      <c r="L37" s="119"/>
      <c r="M37" s="118"/>
      <c r="N37" s="155"/>
      <c r="O37" s="155"/>
      <c r="P37" s="155"/>
      <c r="Q37" s="119"/>
      <c r="R37" s="89"/>
    </row>
    <row r="38" spans="1:18" ht="14.25" thickBot="1">
      <c r="A38" s="103"/>
      <c r="B38" s="139"/>
      <c r="C38" s="140"/>
      <c r="D38" s="140"/>
      <c r="E38" s="140"/>
      <c r="F38" s="140"/>
      <c r="G38" s="141"/>
      <c r="H38" s="120"/>
      <c r="I38" s="173"/>
      <c r="J38" s="173"/>
      <c r="K38" s="173"/>
      <c r="L38" s="121"/>
      <c r="M38" s="120"/>
      <c r="N38" s="173"/>
      <c r="O38" s="173"/>
      <c r="P38" s="173"/>
      <c r="Q38" s="121"/>
      <c r="R38" s="165"/>
    </row>
    <row r="39" spans="1:18" ht="16.5" thickBot="1" thickTop="1">
      <c r="A39" s="20" t="s">
        <v>10</v>
      </c>
      <c r="B39" s="38">
        <v>140</v>
      </c>
      <c r="C39" s="36"/>
      <c r="D39" s="99">
        <v>123</v>
      </c>
      <c r="E39" s="100"/>
      <c r="F39" s="14">
        <v>160</v>
      </c>
      <c r="G39" s="34">
        <v>141</v>
      </c>
      <c r="H39" s="14"/>
      <c r="I39" s="14"/>
      <c r="J39" s="14"/>
      <c r="K39" s="142"/>
      <c r="L39" s="143"/>
      <c r="M39" s="38"/>
      <c r="N39" s="36"/>
      <c r="O39" s="14"/>
      <c r="P39" s="14"/>
      <c r="Q39" s="34"/>
      <c r="R39" s="37">
        <v>141</v>
      </c>
    </row>
    <row r="40" spans="1:18" ht="16.5" thickBot="1" thickTop="1">
      <c r="A40" s="20" t="s">
        <v>7</v>
      </c>
      <c r="B40" s="38">
        <f>B39*B36</f>
        <v>663600</v>
      </c>
      <c r="C40" s="36"/>
      <c r="D40" s="99">
        <f>D39*B36</f>
        <v>583020</v>
      </c>
      <c r="E40" s="100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2">
        <f>K39*B36</f>
        <v>0</v>
      </c>
      <c r="L40" s="143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6.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97"/>
      <c r="L41" s="98"/>
      <c r="M41" s="47"/>
      <c r="N41" s="46"/>
      <c r="O41" s="56"/>
      <c r="P41" s="14"/>
      <c r="Q41" s="56"/>
      <c r="R41" s="23"/>
    </row>
    <row r="42" spans="1:18" ht="16.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6"/>
      <c r="L42" s="167"/>
      <c r="M42" s="47"/>
      <c r="N42" s="46"/>
      <c r="O42" s="44"/>
      <c r="P42" s="14"/>
      <c r="Q42" s="44"/>
      <c r="R42" s="23"/>
    </row>
    <row r="43" spans="1:18" ht="15.75" thickTop="1">
      <c r="A43" s="101" t="s">
        <v>37</v>
      </c>
      <c r="B43" s="226">
        <f>B40+B33+B26+B19+B12</f>
        <v>1795230</v>
      </c>
      <c r="C43" s="22"/>
      <c r="D43" s="48"/>
      <c r="E43" s="146">
        <f>D40+D33+D26+D19</f>
        <v>1720380</v>
      </c>
      <c r="F43" s="226">
        <f>F33+F26+F19</f>
        <v>697120</v>
      </c>
      <c r="G43" s="226">
        <f>G40+G33+G26+G19+G12</f>
        <v>1845061.7</v>
      </c>
      <c r="H43" s="104">
        <f>H40+H33+H26+H19+H12</f>
        <v>0</v>
      </c>
      <c r="I43" s="104">
        <v>0</v>
      </c>
      <c r="J43" s="226">
        <v>0</v>
      </c>
      <c r="K43" s="145">
        <f>K40+K33+K26+K19+L12</f>
        <v>438200</v>
      </c>
      <c r="L43" s="146"/>
      <c r="M43" s="145">
        <v>0</v>
      </c>
      <c r="N43" s="146"/>
      <c r="O43" s="104">
        <f>N12</f>
        <v>0</v>
      </c>
      <c r="P43" s="226">
        <v>0</v>
      </c>
      <c r="Q43" s="104">
        <v>0</v>
      </c>
      <c r="R43" s="168">
        <f>R40+R33+R26+R19+R12</f>
        <v>1843675</v>
      </c>
    </row>
    <row r="44" spans="1:18" ht="15.75" thickBot="1">
      <c r="A44" s="103"/>
      <c r="B44" s="227"/>
      <c r="C44" s="14"/>
      <c r="D44" s="49"/>
      <c r="E44" s="228"/>
      <c r="F44" s="240"/>
      <c r="G44" s="240"/>
      <c r="H44" s="105"/>
      <c r="I44" s="105"/>
      <c r="J44" s="240"/>
      <c r="K44" s="147"/>
      <c r="L44" s="148"/>
      <c r="M44" s="147"/>
      <c r="N44" s="148"/>
      <c r="O44" s="105"/>
      <c r="P44" s="240"/>
      <c r="Q44" s="105"/>
      <c r="R44" s="164"/>
    </row>
    <row r="45" spans="1:18" ht="30.75" customHeight="1" thickTop="1">
      <c r="A45" s="101" t="s">
        <v>20</v>
      </c>
      <c r="B45" s="225">
        <v>40578</v>
      </c>
      <c r="C45" s="22"/>
      <c r="D45" s="224">
        <v>40578</v>
      </c>
      <c r="E45" s="95"/>
      <c r="F45" s="225">
        <v>40578</v>
      </c>
      <c r="G45" s="84"/>
      <c r="H45" s="225">
        <v>40578</v>
      </c>
      <c r="I45" s="225">
        <v>40578</v>
      </c>
      <c r="J45" s="225">
        <v>40578</v>
      </c>
      <c r="K45" s="4"/>
      <c r="L45" s="95"/>
      <c r="M45" s="225"/>
      <c r="N45" s="22"/>
      <c r="O45" s="225"/>
      <c r="P45" s="225"/>
      <c r="Q45" s="84"/>
      <c r="R45" s="89"/>
    </row>
    <row r="46" spans="1:18" ht="15.75" thickBot="1">
      <c r="A46" s="102"/>
      <c r="B46" s="215"/>
      <c r="C46" s="14"/>
      <c r="D46" s="218"/>
      <c r="E46" s="219"/>
      <c r="F46" s="215"/>
      <c r="G46" s="230"/>
      <c r="H46" s="215"/>
      <c r="I46" s="215"/>
      <c r="J46" s="215"/>
      <c r="K46" s="16"/>
      <c r="L46" s="219"/>
      <c r="M46" s="215"/>
      <c r="N46" s="14"/>
      <c r="O46" s="215"/>
      <c r="P46" s="215"/>
      <c r="Q46" s="230"/>
      <c r="R46" s="165"/>
    </row>
    <row r="47" spans="1:18" ht="16.5" customHeight="1" thickTop="1">
      <c r="A47" s="101" t="s">
        <v>21</v>
      </c>
      <c r="B47" s="84" t="s">
        <v>73</v>
      </c>
      <c r="C47" s="22"/>
      <c r="D47" s="127" t="s">
        <v>73</v>
      </c>
      <c r="E47" s="95"/>
      <c r="F47" s="84" t="s">
        <v>73</v>
      </c>
      <c r="G47" s="84"/>
      <c r="H47" s="84" t="s">
        <v>73</v>
      </c>
      <c r="I47" s="84" t="s">
        <v>73</v>
      </c>
      <c r="J47" s="84" t="s">
        <v>73</v>
      </c>
      <c r="K47" s="4"/>
      <c r="L47" s="95"/>
      <c r="M47" s="84"/>
      <c r="N47" s="22"/>
      <c r="O47" s="84"/>
      <c r="P47" s="84"/>
      <c r="Q47" s="84"/>
      <c r="R47" s="89"/>
    </row>
    <row r="48" spans="1:18" ht="15">
      <c r="A48" s="92"/>
      <c r="B48" s="214"/>
      <c r="C48" s="15"/>
      <c r="D48" s="216"/>
      <c r="E48" s="217"/>
      <c r="F48" s="214"/>
      <c r="G48" s="85"/>
      <c r="H48" s="214"/>
      <c r="I48" s="214"/>
      <c r="J48" s="214"/>
      <c r="K48" s="39"/>
      <c r="L48" s="67"/>
      <c r="M48" s="214"/>
      <c r="N48" s="15"/>
      <c r="O48" s="214"/>
      <c r="P48" s="214"/>
      <c r="Q48" s="85"/>
      <c r="R48" s="237"/>
    </row>
    <row r="49" spans="1:18" ht="15.75" thickBot="1">
      <c r="A49" s="102"/>
      <c r="B49" s="215"/>
      <c r="C49" s="54"/>
      <c r="D49" s="218"/>
      <c r="E49" s="219"/>
      <c r="F49" s="215"/>
      <c r="G49" s="230"/>
      <c r="H49" s="215"/>
      <c r="I49" s="215"/>
      <c r="J49" s="215"/>
      <c r="K49" s="16"/>
      <c r="L49" s="219"/>
      <c r="M49" s="215"/>
      <c r="N49" s="54"/>
      <c r="O49" s="215"/>
      <c r="P49" s="215"/>
      <c r="Q49" s="230"/>
      <c r="R49" s="165"/>
    </row>
    <row r="50" spans="1:18" ht="14.25" customHeight="1" thickTop="1">
      <c r="A50" s="149" t="s">
        <v>22</v>
      </c>
      <c r="B50" s="150"/>
      <c r="C50" s="127" t="s">
        <v>23</v>
      </c>
      <c r="D50" s="94"/>
      <c r="E50" s="94"/>
      <c r="F50" s="94"/>
      <c r="G50" s="95"/>
      <c r="H50" s="231" t="s">
        <v>24</v>
      </c>
      <c r="I50" s="232"/>
      <c r="J50" s="232"/>
      <c r="K50" s="232"/>
      <c r="L50" s="232"/>
      <c r="M50" s="232"/>
      <c r="N50" s="232"/>
      <c r="O50" s="232"/>
      <c r="P50" s="233"/>
      <c r="Q50" s="238"/>
      <c r="R50" s="239"/>
    </row>
    <row r="51" spans="1:18" ht="31.5" customHeight="1" thickBot="1">
      <c r="A51" s="151"/>
      <c r="B51" s="152"/>
      <c r="C51" s="81"/>
      <c r="D51" s="82"/>
      <c r="E51" s="82"/>
      <c r="F51" s="82"/>
      <c r="G51" s="83"/>
      <c r="H51" s="234" t="s">
        <v>25</v>
      </c>
      <c r="I51" s="235"/>
      <c r="J51" s="235"/>
      <c r="K51" s="235"/>
      <c r="L51" s="235"/>
      <c r="M51" s="235"/>
      <c r="N51" s="235"/>
      <c r="O51" s="235"/>
      <c r="P51" s="236"/>
      <c r="Q51" s="158"/>
      <c r="R51" s="159"/>
    </row>
    <row r="52" spans="1:18" ht="15.75" thickBot="1">
      <c r="A52" s="124" t="s">
        <v>26</v>
      </c>
      <c r="B52" s="106"/>
      <c r="C52" s="124" t="s">
        <v>27</v>
      </c>
      <c r="D52" s="229"/>
      <c r="E52" s="229"/>
      <c r="F52" s="229"/>
      <c r="G52" s="106"/>
      <c r="H52" s="124" t="s">
        <v>49</v>
      </c>
      <c r="I52" s="229"/>
      <c r="J52" s="229"/>
      <c r="K52" s="229"/>
      <c r="L52" s="229"/>
      <c r="M52" s="229"/>
      <c r="N52" s="229"/>
      <c r="O52" s="229"/>
      <c r="P52" s="106"/>
      <c r="Q52" s="158"/>
      <c r="R52" s="159"/>
    </row>
    <row r="53" spans="1:18" ht="15.75" thickBot="1">
      <c r="A53" s="124" t="s">
        <v>29</v>
      </c>
      <c r="B53" s="106"/>
      <c r="C53" s="124" t="s">
        <v>50</v>
      </c>
      <c r="D53" s="229"/>
      <c r="E53" s="229"/>
      <c r="F53" s="229"/>
      <c r="G53" s="106"/>
      <c r="H53" s="124" t="s">
        <v>51</v>
      </c>
      <c r="I53" s="229"/>
      <c r="J53" s="229"/>
      <c r="K53" s="229"/>
      <c r="L53" s="229"/>
      <c r="M53" s="229"/>
      <c r="N53" s="229"/>
      <c r="O53" s="229"/>
      <c r="P53" s="106"/>
      <c r="Q53" s="158"/>
      <c r="R53" s="159"/>
    </row>
    <row r="54" spans="1:18" ht="15.75" thickBot="1">
      <c r="A54" s="124" t="s">
        <v>30</v>
      </c>
      <c r="B54" s="106"/>
      <c r="C54" s="124" t="s">
        <v>64</v>
      </c>
      <c r="D54" s="229"/>
      <c r="E54" s="229"/>
      <c r="F54" s="229"/>
      <c r="G54" s="106"/>
      <c r="H54" s="124" t="s">
        <v>52</v>
      </c>
      <c r="I54" s="229"/>
      <c r="J54" s="229"/>
      <c r="K54" s="229"/>
      <c r="L54" s="229"/>
      <c r="M54" s="229"/>
      <c r="N54" s="229"/>
      <c r="O54" s="229"/>
      <c r="P54" s="106"/>
      <c r="Q54" s="158"/>
      <c r="R54" s="159"/>
    </row>
    <row r="56" spans="1:6" ht="15">
      <c r="A56" s="223" t="s">
        <v>72</v>
      </c>
      <c r="B56" s="116"/>
      <c r="C56" s="116"/>
      <c r="D56" s="116"/>
      <c r="E56" s="116"/>
      <c r="F56" s="116"/>
    </row>
    <row r="57" spans="1:12" ht="15">
      <c r="A57" s="223" t="s">
        <v>57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7" ht="15">
      <c r="A58" s="223" t="s">
        <v>76</v>
      </c>
      <c r="B58" s="116"/>
      <c r="C58" s="116"/>
      <c r="D58" s="116"/>
      <c r="E58" s="116"/>
      <c r="F58" s="116"/>
      <c r="G58" s="116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75" zoomScaleNormal="75" zoomScaleSheetLayoutView="75" workbookViewId="0" topLeftCell="B64">
      <selection activeCell="C122" sqref="C122:I122"/>
    </sheetView>
  </sheetViews>
  <sheetFormatPr defaultColWidth="9.140625" defaultRowHeight="15"/>
  <cols>
    <col min="1" max="1" width="0" style="75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10" ht="51.75" customHeight="1">
      <c r="B1" s="268" t="s">
        <v>79</v>
      </c>
      <c r="C1" s="268"/>
      <c r="D1" s="268"/>
      <c r="E1" s="268"/>
      <c r="F1" s="268"/>
      <c r="G1" s="268"/>
      <c r="H1" s="268"/>
      <c r="I1" s="268"/>
      <c r="J1" s="268"/>
    </row>
    <row r="2" spans="2:10" ht="32.25">
      <c r="B2" s="77" t="s">
        <v>80</v>
      </c>
      <c r="C2" s="77"/>
      <c r="D2" s="77"/>
      <c r="E2" s="77"/>
      <c r="F2" s="77"/>
      <c r="G2" s="77"/>
      <c r="H2" s="77"/>
      <c r="I2" s="77"/>
      <c r="J2" s="78" t="s">
        <v>81</v>
      </c>
    </row>
    <row r="3" spans="2:10" ht="15" customHeight="1">
      <c r="B3" s="262" t="s">
        <v>0</v>
      </c>
      <c r="C3" s="259" t="s">
        <v>1</v>
      </c>
      <c r="D3" s="259" t="s">
        <v>1</v>
      </c>
      <c r="E3" s="259" t="s">
        <v>1</v>
      </c>
      <c r="F3" s="259" t="s">
        <v>1</v>
      </c>
      <c r="G3" s="259"/>
      <c r="H3" s="259" t="s">
        <v>1</v>
      </c>
      <c r="I3" s="264" t="s">
        <v>2</v>
      </c>
      <c r="J3" s="259" t="s">
        <v>40</v>
      </c>
    </row>
    <row r="4" spans="2:10" ht="15" customHeight="1">
      <c r="B4" s="262"/>
      <c r="C4" s="259"/>
      <c r="D4" s="259"/>
      <c r="E4" s="259"/>
      <c r="F4" s="259"/>
      <c r="G4" s="259"/>
      <c r="H4" s="259"/>
      <c r="I4" s="265"/>
      <c r="J4" s="259"/>
    </row>
    <row r="5" spans="2:10" ht="32.25">
      <c r="B5" s="262"/>
      <c r="C5" s="62">
        <v>1</v>
      </c>
      <c r="D5" s="62">
        <v>2</v>
      </c>
      <c r="E5" s="62">
        <v>3</v>
      </c>
      <c r="F5" s="62">
        <v>4</v>
      </c>
      <c r="G5" s="62">
        <v>4</v>
      </c>
      <c r="H5" s="62">
        <v>5</v>
      </c>
      <c r="I5" s="266"/>
      <c r="J5" s="261"/>
    </row>
    <row r="6" spans="1:10" ht="75" customHeight="1">
      <c r="A6" s="280">
        <v>1</v>
      </c>
      <c r="B6" s="71" t="s">
        <v>36</v>
      </c>
      <c r="C6" s="263" t="s">
        <v>101</v>
      </c>
      <c r="D6" s="263"/>
      <c r="E6" s="263"/>
      <c r="F6" s="263"/>
      <c r="G6" s="263"/>
      <c r="H6" s="263"/>
      <c r="I6" s="263"/>
      <c r="J6" s="62"/>
    </row>
    <row r="7" spans="1:10" ht="15">
      <c r="A7" s="280"/>
      <c r="B7" s="71" t="s">
        <v>4</v>
      </c>
      <c r="C7" s="259">
        <v>2</v>
      </c>
      <c r="D7" s="259"/>
      <c r="E7" s="259"/>
      <c r="F7" s="259"/>
      <c r="G7" s="259"/>
      <c r="H7" s="259"/>
      <c r="I7" s="259"/>
      <c r="J7" s="62"/>
    </row>
    <row r="8" spans="1:10" ht="15">
      <c r="A8" s="280"/>
      <c r="B8" s="71" t="s">
        <v>35</v>
      </c>
      <c r="C8" s="269" t="s">
        <v>94</v>
      </c>
      <c r="D8" s="270"/>
      <c r="E8" s="270"/>
      <c r="F8" s="270"/>
      <c r="G8" s="270"/>
      <c r="H8" s="270"/>
      <c r="I8" s="271"/>
      <c r="J8" s="62"/>
    </row>
    <row r="9" spans="1:10" ht="15">
      <c r="A9" s="280"/>
      <c r="B9" s="71" t="s">
        <v>5</v>
      </c>
      <c r="C9" s="62">
        <v>2190</v>
      </c>
      <c r="D9" s="62">
        <v>2090</v>
      </c>
      <c r="E9" s="62">
        <v>2190</v>
      </c>
      <c r="F9" s="62">
        <v>565</v>
      </c>
      <c r="G9" s="62"/>
      <c r="H9" s="62">
        <v>650</v>
      </c>
      <c r="I9" s="62"/>
      <c r="J9" s="63">
        <f>(C9+D9+E9+F9+G9+H9)/5</f>
        <v>1537</v>
      </c>
    </row>
    <row r="10" spans="1:10" ht="15">
      <c r="A10" s="280"/>
      <c r="B10" s="71" t="s">
        <v>7</v>
      </c>
      <c r="C10" s="62">
        <f>C7*C9</f>
        <v>4380</v>
      </c>
      <c r="D10" s="62">
        <f>D9*C7</f>
        <v>4180</v>
      </c>
      <c r="E10" s="62">
        <f>C7*E9</f>
        <v>4380</v>
      </c>
      <c r="F10" s="62">
        <f>C7*F9</f>
        <v>1130</v>
      </c>
      <c r="G10" s="62"/>
      <c r="H10" s="62">
        <f>C7*H9</f>
        <v>1300</v>
      </c>
      <c r="I10" s="62">
        <f>H10</f>
        <v>1300</v>
      </c>
      <c r="J10" s="63">
        <f>(C10+D10+E10+F10+G10+H10)/5</f>
        <v>3074</v>
      </c>
    </row>
    <row r="11" spans="1:10" ht="69.75" customHeight="1">
      <c r="A11" s="280">
        <v>2</v>
      </c>
      <c r="B11" s="71" t="s">
        <v>36</v>
      </c>
      <c r="C11" s="263" t="s">
        <v>102</v>
      </c>
      <c r="D11" s="263"/>
      <c r="E11" s="263"/>
      <c r="F11" s="263"/>
      <c r="G11" s="263"/>
      <c r="H11" s="263"/>
      <c r="I11" s="263"/>
      <c r="J11" s="63"/>
    </row>
    <row r="12" spans="1:10" ht="15">
      <c r="A12" s="280"/>
      <c r="B12" s="71" t="s">
        <v>4</v>
      </c>
      <c r="C12" s="259">
        <v>1</v>
      </c>
      <c r="D12" s="259"/>
      <c r="E12" s="259"/>
      <c r="F12" s="259"/>
      <c r="G12" s="259"/>
      <c r="H12" s="259"/>
      <c r="I12" s="259"/>
      <c r="J12" s="63"/>
    </row>
    <row r="13" spans="1:10" ht="15">
      <c r="A13" s="280"/>
      <c r="B13" s="71" t="s">
        <v>35</v>
      </c>
      <c r="C13" s="269" t="s">
        <v>94</v>
      </c>
      <c r="D13" s="270"/>
      <c r="E13" s="270"/>
      <c r="F13" s="270"/>
      <c r="G13" s="270"/>
      <c r="H13" s="270"/>
      <c r="I13" s="271"/>
      <c r="J13" s="62"/>
    </row>
    <row r="14" spans="1:10" ht="15">
      <c r="A14" s="280"/>
      <c r="B14" s="71" t="s">
        <v>5</v>
      </c>
      <c r="C14" s="62">
        <v>3200</v>
      </c>
      <c r="D14" s="62">
        <v>2200</v>
      </c>
      <c r="E14" s="62">
        <v>3200</v>
      </c>
      <c r="F14" s="62">
        <v>392</v>
      </c>
      <c r="G14" s="62"/>
      <c r="H14" s="62">
        <v>500</v>
      </c>
      <c r="I14" s="62">
        <f>H14</f>
        <v>500</v>
      </c>
      <c r="J14" s="63">
        <f>(C14+D14+E14+F14+G14+H14)/5</f>
        <v>1898.4</v>
      </c>
    </row>
    <row r="15" spans="1:10" ht="15">
      <c r="A15" s="280"/>
      <c r="B15" s="71" t="s">
        <v>7</v>
      </c>
      <c r="C15" s="62">
        <f>C12*C14</f>
        <v>3200</v>
      </c>
      <c r="D15" s="62">
        <f>D14*C12</f>
        <v>2200</v>
      </c>
      <c r="E15" s="62">
        <f>C12*E14</f>
        <v>3200</v>
      </c>
      <c r="F15" s="62">
        <f>C12*F14</f>
        <v>392</v>
      </c>
      <c r="G15" s="62"/>
      <c r="H15" s="62">
        <f>C12*H14</f>
        <v>500</v>
      </c>
      <c r="I15" s="62">
        <f>H15</f>
        <v>500</v>
      </c>
      <c r="J15" s="63">
        <f>(C15+D15+E15+F15+G15+H15)/5</f>
        <v>1898.4</v>
      </c>
    </row>
    <row r="16" spans="1:10" ht="35.25" customHeight="1">
      <c r="A16" s="280">
        <v>3</v>
      </c>
      <c r="B16" s="71" t="s">
        <v>36</v>
      </c>
      <c r="C16" s="263" t="s">
        <v>103</v>
      </c>
      <c r="D16" s="263"/>
      <c r="E16" s="263"/>
      <c r="F16" s="263"/>
      <c r="G16" s="263"/>
      <c r="H16" s="263"/>
      <c r="I16" s="263"/>
      <c r="J16" s="63"/>
    </row>
    <row r="17" spans="1:10" ht="15">
      <c r="A17" s="280"/>
      <c r="B17" s="71" t="s">
        <v>4</v>
      </c>
      <c r="C17" s="259">
        <v>3</v>
      </c>
      <c r="D17" s="259"/>
      <c r="E17" s="259"/>
      <c r="F17" s="259"/>
      <c r="G17" s="259"/>
      <c r="H17" s="259"/>
      <c r="I17" s="259"/>
      <c r="J17" s="63"/>
    </row>
    <row r="18" spans="1:10" ht="15">
      <c r="A18" s="280"/>
      <c r="B18" s="71" t="s">
        <v>35</v>
      </c>
      <c r="C18" s="269" t="s">
        <v>94</v>
      </c>
      <c r="D18" s="270"/>
      <c r="E18" s="270"/>
      <c r="F18" s="270"/>
      <c r="G18" s="270"/>
      <c r="H18" s="270"/>
      <c r="I18" s="271"/>
      <c r="J18" s="62"/>
    </row>
    <row r="19" spans="1:10" ht="15">
      <c r="A19" s="280"/>
      <c r="B19" s="71" t="s">
        <v>5</v>
      </c>
      <c r="C19" s="62">
        <v>2000</v>
      </c>
      <c r="D19" s="62">
        <v>1500</v>
      </c>
      <c r="E19" s="62">
        <v>2000</v>
      </c>
      <c r="F19" s="62">
        <v>1426</v>
      </c>
      <c r="G19" s="62"/>
      <c r="H19" s="62">
        <v>500</v>
      </c>
      <c r="I19" s="62">
        <f>H19</f>
        <v>500</v>
      </c>
      <c r="J19" s="63">
        <f>(C19+D19+E19+F19+G19+H19)/5</f>
        <v>1485.2</v>
      </c>
    </row>
    <row r="20" spans="1:10" ht="15">
      <c r="A20" s="280"/>
      <c r="B20" s="71" t="s">
        <v>7</v>
      </c>
      <c r="C20" s="62">
        <f>C17*C19</f>
        <v>6000</v>
      </c>
      <c r="D20" s="62">
        <f>D19*C17</f>
        <v>4500</v>
      </c>
      <c r="E20" s="62">
        <f>C17*E19</f>
        <v>6000</v>
      </c>
      <c r="F20" s="62">
        <f>C17*F19</f>
        <v>4278</v>
      </c>
      <c r="G20" s="62"/>
      <c r="H20" s="62">
        <f>C17*H19</f>
        <v>1500</v>
      </c>
      <c r="I20" s="62">
        <f>H20</f>
        <v>1500</v>
      </c>
      <c r="J20" s="63">
        <f>(C20+D20+E20+F20+G20+H20)/5</f>
        <v>4455.6</v>
      </c>
    </row>
    <row r="21" spans="1:10" ht="35.25" customHeight="1">
      <c r="A21" s="280">
        <v>4</v>
      </c>
      <c r="B21" s="71" t="s">
        <v>36</v>
      </c>
      <c r="C21" s="263" t="s">
        <v>83</v>
      </c>
      <c r="D21" s="263"/>
      <c r="E21" s="263"/>
      <c r="F21" s="263"/>
      <c r="G21" s="263"/>
      <c r="H21" s="263"/>
      <c r="I21" s="263"/>
      <c r="J21" s="63"/>
    </row>
    <row r="22" spans="1:10" ht="15">
      <c r="A22" s="280"/>
      <c r="B22" s="71" t="s">
        <v>4</v>
      </c>
      <c r="C22" s="259">
        <v>6</v>
      </c>
      <c r="D22" s="259"/>
      <c r="E22" s="259"/>
      <c r="F22" s="259"/>
      <c r="G22" s="259"/>
      <c r="H22" s="259"/>
      <c r="I22" s="259"/>
      <c r="J22" s="63"/>
    </row>
    <row r="23" spans="1:10" ht="15">
      <c r="A23" s="280"/>
      <c r="B23" s="71" t="s">
        <v>35</v>
      </c>
      <c r="C23" s="269" t="s">
        <v>94</v>
      </c>
      <c r="D23" s="270"/>
      <c r="E23" s="270"/>
      <c r="F23" s="270"/>
      <c r="G23" s="270"/>
      <c r="H23" s="270"/>
      <c r="I23" s="271"/>
      <c r="J23" s="62"/>
    </row>
    <row r="24" spans="1:10" ht="15">
      <c r="A24" s="280"/>
      <c r="B24" s="71" t="s">
        <v>5</v>
      </c>
      <c r="C24" s="62">
        <v>600</v>
      </c>
      <c r="D24" s="62">
        <v>500</v>
      </c>
      <c r="E24" s="62">
        <v>600</v>
      </c>
      <c r="F24" s="62">
        <v>352</v>
      </c>
      <c r="G24" s="62"/>
      <c r="H24" s="62">
        <v>150</v>
      </c>
      <c r="I24" s="62">
        <f>H24</f>
        <v>150</v>
      </c>
      <c r="J24" s="63">
        <f>(C24+D24+E24+F24+G24+H24)/5</f>
        <v>440.4</v>
      </c>
    </row>
    <row r="25" spans="1:10" ht="15">
      <c r="A25" s="280"/>
      <c r="B25" s="71" t="s">
        <v>7</v>
      </c>
      <c r="C25" s="62">
        <f>C22*C24</f>
        <v>3600</v>
      </c>
      <c r="D25" s="62">
        <f>D24*C22</f>
        <v>3000</v>
      </c>
      <c r="E25" s="62">
        <f>C22*E24</f>
        <v>3600</v>
      </c>
      <c r="F25" s="62">
        <f>C22*F24</f>
        <v>2112</v>
      </c>
      <c r="G25" s="62"/>
      <c r="H25" s="62">
        <f>C22*H24</f>
        <v>900</v>
      </c>
      <c r="I25" s="62">
        <f>H25</f>
        <v>900</v>
      </c>
      <c r="J25" s="63">
        <f>(C25+D25+E25+F25+G25+H25)/5</f>
        <v>2642.4</v>
      </c>
    </row>
    <row r="26" spans="1:10" ht="50.25" customHeight="1">
      <c r="A26" s="280">
        <v>5</v>
      </c>
      <c r="B26" s="71" t="s">
        <v>36</v>
      </c>
      <c r="C26" s="263" t="s">
        <v>90</v>
      </c>
      <c r="D26" s="263"/>
      <c r="E26" s="263"/>
      <c r="F26" s="263"/>
      <c r="G26" s="263"/>
      <c r="H26" s="263"/>
      <c r="I26" s="263"/>
      <c r="J26" s="63"/>
    </row>
    <row r="27" spans="1:10" ht="15">
      <c r="A27" s="280"/>
      <c r="B27" s="71" t="s">
        <v>4</v>
      </c>
      <c r="C27" s="259">
        <v>2</v>
      </c>
      <c r="D27" s="259"/>
      <c r="E27" s="259"/>
      <c r="F27" s="259"/>
      <c r="G27" s="259"/>
      <c r="H27" s="259"/>
      <c r="I27" s="259"/>
      <c r="J27" s="63"/>
    </row>
    <row r="28" spans="1:10" ht="15">
      <c r="A28" s="280"/>
      <c r="B28" s="71" t="s">
        <v>35</v>
      </c>
      <c r="C28" s="269" t="s">
        <v>94</v>
      </c>
      <c r="D28" s="270"/>
      <c r="E28" s="270"/>
      <c r="F28" s="270"/>
      <c r="G28" s="270"/>
      <c r="H28" s="270"/>
      <c r="I28" s="271"/>
      <c r="J28" s="62"/>
    </row>
    <row r="29" spans="1:10" ht="15">
      <c r="A29" s="280"/>
      <c r="B29" s="71" t="s">
        <v>5</v>
      </c>
      <c r="C29" s="62">
        <v>3000</v>
      </c>
      <c r="D29" s="62">
        <v>3000</v>
      </c>
      <c r="E29" s="62">
        <v>3500</v>
      </c>
      <c r="F29" s="62">
        <v>742</v>
      </c>
      <c r="G29" s="62">
        <v>813</v>
      </c>
      <c r="H29" s="62">
        <v>1300</v>
      </c>
      <c r="I29" s="62">
        <f>H29</f>
        <v>1300</v>
      </c>
      <c r="J29" s="63">
        <f>(C29+D29+E29+F29+G29+H29)/5</f>
        <v>2471</v>
      </c>
    </row>
    <row r="30" spans="1:10" ht="15">
      <c r="A30" s="280"/>
      <c r="B30" s="71" t="s">
        <v>7</v>
      </c>
      <c r="C30" s="62">
        <f>C27*C29</f>
        <v>6000</v>
      </c>
      <c r="D30" s="62">
        <f>D29*C27</f>
        <v>6000</v>
      </c>
      <c r="E30" s="62">
        <f>C27*E29</f>
        <v>7000</v>
      </c>
      <c r="F30" s="62">
        <f>F29</f>
        <v>742</v>
      </c>
      <c r="G30" s="62">
        <f>G29</f>
        <v>813</v>
      </c>
      <c r="H30" s="62">
        <f>C27*H29</f>
        <v>2600</v>
      </c>
      <c r="I30" s="62">
        <f>H30</f>
        <v>2600</v>
      </c>
      <c r="J30" s="63">
        <f>(C30+D30+E30+F30+G30+H30)/5</f>
        <v>4631</v>
      </c>
    </row>
    <row r="31" spans="1:10" ht="48.75" customHeight="1">
      <c r="A31" s="280">
        <v>6</v>
      </c>
      <c r="B31" s="71" t="s">
        <v>36</v>
      </c>
      <c r="C31" s="263" t="s">
        <v>91</v>
      </c>
      <c r="D31" s="263"/>
      <c r="E31" s="263"/>
      <c r="F31" s="263"/>
      <c r="G31" s="263"/>
      <c r="H31" s="263"/>
      <c r="I31" s="263"/>
      <c r="J31" s="63"/>
    </row>
    <row r="32" spans="1:10" ht="15">
      <c r="A32" s="280"/>
      <c r="B32" s="71" t="s">
        <v>4</v>
      </c>
      <c r="C32" s="259">
        <v>2</v>
      </c>
      <c r="D32" s="259"/>
      <c r="E32" s="259"/>
      <c r="F32" s="259"/>
      <c r="G32" s="259"/>
      <c r="H32" s="259"/>
      <c r="I32" s="259"/>
      <c r="J32" s="63"/>
    </row>
    <row r="33" spans="1:10" ht="15">
      <c r="A33" s="280"/>
      <c r="B33" s="71" t="s">
        <v>35</v>
      </c>
      <c r="C33" s="269" t="s">
        <v>94</v>
      </c>
      <c r="D33" s="270"/>
      <c r="E33" s="270"/>
      <c r="F33" s="270"/>
      <c r="G33" s="270"/>
      <c r="H33" s="270"/>
      <c r="I33" s="271"/>
      <c r="J33" s="62"/>
    </row>
    <row r="34" spans="1:10" ht="15">
      <c r="A34" s="280"/>
      <c r="B34" s="71" t="s">
        <v>5</v>
      </c>
      <c r="C34" s="62">
        <v>3000</v>
      </c>
      <c r="D34" s="62">
        <v>3000</v>
      </c>
      <c r="E34" s="62">
        <v>3000</v>
      </c>
      <c r="F34" s="62">
        <v>742</v>
      </c>
      <c r="G34" s="62">
        <v>667</v>
      </c>
      <c r="H34" s="62">
        <v>1300</v>
      </c>
      <c r="I34" s="62"/>
      <c r="J34" s="64">
        <f>(C34+D34+E34+F34+G34+H34)/6</f>
        <v>1951.5</v>
      </c>
    </row>
    <row r="35" spans="1:10" ht="15">
      <c r="A35" s="280"/>
      <c r="B35" s="71" t="s">
        <v>7</v>
      </c>
      <c r="C35" s="62">
        <f>C32*C34</f>
        <v>6000</v>
      </c>
      <c r="D35" s="62">
        <f>D34*C32</f>
        <v>6000</v>
      </c>
      <c r="E35" s="62">
        <f>C32*E34</f>
        <v>6000</v>
      </c>
      <c r="F35" s="62">
        <v>742</v>
      </c>
      <c r="G35" s="62">
        <v>667</v>
      </c>
      <c r="H35" s="62">
        <f>C32*H34</f>
        <v>2600</v>
      </c>
      <c r="I35" s="62">
        <f>H35</f>
        <v>2600</v>
      </c>
      <c r="J35" s="64">
        <f>(C35+D35+E35+F35+G35+H35)/6</f>
        <v>3668.1666666666665</v>
      </c>
    </row>
    <row r="36" spans="1:10" ht="53.25" customHeight="1">
      <c r="A36" s="280">
        <v>7</v>
      </c>
      <c r="B36" s="71" t="s">
        <v>36</v>
      </c>
      <c r="C36" s="263" t="s">
        <v>104</v>
      </c>
      <c r="D36" s="263"/>
      <c r="E36" s="263"/>
      <c r="F36" s="263"/>
      <c r="G36" s="263"/>
      <c r="H36" s="263"/>
      <c r="I36" s="263"/>
      <c r="J36" s="63"/>
    </row>
    <row r="37" spans="1:10" ht="15">
      <c r="A37" s="280"/>
      <c r="B37" s="71" t="s">
        <v>4</v>
      </c>
      <c r="C37" s="259">
        <v>1</v>
      </c>
      <c r="D37" s="259"/>
      <c r="E37" s="259"/>
      <c r="F37" s="259"/>
      <c r="G37" s="259"/>
      <c r="H37" s="259"/>
      <c r="I37" s="259"/>
      <c r="J37" s="63"/>
    </row>
    <row r="38" spans="1:10" ht="15">
      <c r="A38" s="280"/>
      <c r="B38" s="71" t="s">
        <v>35</v>
      </c>
      <c r="C38" s="269" t="s">
        <v>94</v>
      </c>
      <c r="D38" s="270"/>
      <c r="E38" s="270"/>
      <c r="F38" s="270"/>
      <c r="G38" s="270"/>
      <c r="H38" s="270"/>
      <c r="I38" s="271"/>
      <c r="J38" s="62"/>
    </row>
    <row r="39" spans="1:10" ht="15">
      <c r="A39" s="280"/>
      <c r="B39" s="71" t="s">
        <v>5</v>
      </c>
      <c r="C39" s="62">
        <v>3000</v>
      </c>
      <c r="D39" s="62">
        <v>3000</v>
      </c>
      <c r="E39" s="62">
        <v>3000</v>
      </c>
      <c r="F39" s="62">
        <v>656</v>
      </c>
      <c r="G39" s="62"/>
      <c r="H39" s="62">
        <v>1300</v>
      </c>
      <c r="I39" s="62">
        <f>H39</f>
        <v>1300</v>
      </c>
      <c r="J39" s="63">
        <f>(C39+D39+E39+F39+G39+H39)/5</f>
        <v>2191.2</v>
      </c>
    </row>
    <row r="40" spans="1:10" ht="15">
      <c r="A40" s="280"/>
      <c r="B40" s="71" t="s">
        <v>7</v>
      </c>
      <c r="C40" s="62">
        <f>C37*C39</f>
        <v>3000</v>
      </c>
      <c r="D40" s="62">
        <f>D39*C37</f>
        <v>3000</v>
      </c>
      <c r="E40" s="62">
        <f>C37*E39</f>
        <v>3000</v>
      </c>
      <c r="F40" s="62">
        <f>C37*F39</f>
        <v>656</v>
      </c>
      <c r="G40" s="62"/>
      <c r="H40" s="62">
        <f>C37*H39</f>
        <v>1300</v>
      </c>
      <c r="I40" s="62">
        <f>H40</f>
        <v>1300</v>
      </c>
      <c r="J40" s="63">
        <f>(C40+D40+E40+F40+G40+H40)/5</f>
        <v>2191.2</v>
      </c>
    </row>
    <row r="41" spans="1:10" ht="45" customHeight="1">
      <c r="A41" s="280">
        <v>8</v>
      </c>
      <c r="B41" s="71" t="s">
        <v>36</v>
      </c>
      <c r="C41" s="263" t="s">
        <v>92</v>
      </c>
      <c r="D41" s="263"/>
      <c r="E41" s="263"/>
      <c r="F41" s="263"/>
      <c r="G41" s="263"/>
      <c r="H41" s="263"/>
      <c r="I41" s="263"/>
      <c r="J41" s="63"/>
    </row>
    <row r="42" spans="1:10" ht="15">
      <c r="A42" s="280"/>
      <c r="B42" s="71" t="s">
        <v>4</v>
      </c>
      <c r="C42" s="259">
        <v>2</v>
      </c>
      <c r="D42" s="259"/>
      <c r="E42" s="259"/>
      <c r="F42" s="259"/>
      <c r="G42" s="259"/>
      <c r="H42" s="259"/>
      <c r="I42" s="259"/>
      <c r="J42" s="63"/>
    </row>
    <row r="43" spans="1:10" ht="15">
      <c r="A43" s="280"/>
      <c r="B43" s="71" t="s">
        <v>35</v>
      </c>
      <c r="C43" s="269" t="s">
        <v>94</v>
      </c>
      <c r="D43" s="270"/>
      <c r="E43" s="270"/>
      <c r="F43" s="270"/>
      <c r="G43" s="270"/>
      <c r="H43" s="270"/>
      <c r="I43" s="271"/>
      <c r="J43" s="62"/>
    </row>
    <row r="44" spans="1:10" ht="15">
      <c r="A44" s="280"/>
      <c r="B44" s="71" t="s">
        <v>5</v>
      </c>
      <c r="C44" s="62">
        <v>3000</v>
      </c>
      <c r="D44" s="62">
        <v>3000</v>
      </c>
      <c r="E44" s="62">
        <v>3000</v>
      </c>
      <c r="F44" s="62">
        <v>510</v>
      </c>
      <c r="G44" s="62">
        <v>650</v>
      </c>
      <c r="H44" s="62">
        <v>1300</v>
      </c>
      <c r="I44" s="62">
        <f>H44</f>
        <v>1300</v>
      </c>
      <c r="J44" s="64">
        <f>(C44+D44+E44+F44+G44+H44)/6</f>
        <v>1910</v>
      </c>
    </row>
    <row r="45" spans="1:10" ht="15">
      <c r="A45" s="280"/>
      <c r="B45" s="71" t="s">
        <v>7</v>
      </c>
      <c r="C45" s="62">
        <f>C42*C44</f>
        <v>6000</v>
      </c>
      <c r="D45" s="62">
        <f>D44*C42</f>
        <v>6000</v>
      </c>
      <c r="E45" s="62">
        <f>C42*E44</f>
        <v>6000</v>
      </c>
      <c r="F45" s="62">
        <v>510</v>
      </c>
      <c r="G45" s="62">
        <v>650</v>
      </c>
      <c r="H45" s="62">
        <f>C42*H44</f>
        <v>2600</v>
      </c>
      <c r="I45" s="62">
        <f>H45</f>
        <v>2600</v>
      </c>
      <c r="J45" s="64">
        <f>(C45+D45+E45+F45+G45+H45)/6</f>
        <v>3626.6666666666665</v>
      </c>
    </row>
    <row r="46" spans="1:10" ht="35.25" customHeight="1">
      <c r="A46" s="280">
        <v>9</v>
      </c>
      <c r="B46" s="71" t="s">
        <v>36</v>
      </c>
      <c r="C46" s="263" t="s">
        <v>105</v>
      </c>
      <c r="D46" s="263"/>
      <c r="E46" s="263"/>
      <c r="F46" s="263"/>
      <c r="G46" s="263"/>
      <c r="H46" s="263"/>
      <c r="I46" s="263"/>
      <c r="J46" s="63"/>
    </row>
    <row r="47" spans="1:10" ht="15">
      <c r="A47" s="280"/>
      <c r="B47" s="71" t="s">
        <v>4</v>
      </c>
      <c r="C47" s="259">
        <v>1</v>
      </c>
      <c r="D47" s="259"/>
      <c r="E47" s="259"/>
      <c r="F47" s="259"/>
      <c r="G47" s="259"/>
      <c r="H47" s="259"/>
      <c r="I47" s="259"/>
      <c r="J47" s="63"/>
    </row>
    <row r="48" spans="1:10" ht="15">
      <c r="A48" s="280"/>
      <c r="B48" s="71" t="s">
        <v>35</v>
      </c>
      <c r="C48" s="269" t="s">
        <v>94</v>
      </c>
      <c r="D48" s="270"/>
      <c r="E48" s="270"/>
      <c r="F48" s="270"/>
      <c r="G48" s="270"/>
      <c r="H48" s="270"/>
      <c r="I48" s="271"/>
      <c r="J48" s="62"/>
    </row>
    <row r="49" spans="1:10" ht="15">
      <c r="A49" s="280"/>
      <c r="B49" s="71" t="s">
        <v>5</v>
      </c>
      <c r="C49" s="62">
        <v>3000</v>
      </c>
      <c r="D49" s="62">
        <v>2750</v>
      </c>
      <c r="E49" s="62">
        <v>3000</v>
      </c>
      <c r="F49" s="62">
        <v>3990</v>
      </c>
      <c r="G49" s="62"/>
      <c r="H49" s="62">
        <v>2200</v>
      </c>
      <c r="I49" s="62">
        <f>H49</f>
        <v>2200</v>
      </c>
      <c r="J49" s="63">
        <f>(C49+D49+E49+F49+G49+H49)/5</f>
        <v>2988</v>
      </c>
    </row>
    <row r="50" spans="1:10" ht="15">
      <c r="A50" s="280"/>
      <c r="B50" s="71" t="s">
        <v>7</v>
      </c>
      <c r="C50" s="62">
        <f>C47*C49</f>
        <v>3000</v>
      </c>
      <c r="D50" s="62">
        <f>D49*C47</f>
        <v>2750</v>
      </c>
      <c r="E50" s="62">
        <f>C47*E49</f>
        <v>3000</v>
      </c>
      <c r="F50" s="62">
        <f>C47*F49</f>
        <v>3990</v>
      </c>
      <c r="G50" s="62"/>
      <c r="H50" s="62">
        <f>C47*H49</f>
        <v>2200</v>
      </c>
      <c r="I50" s="62">
        <f>H50</f>
        <v>2200</v>
      </c>
      <c r="J50" s="63">
        <f>(C50+D50+E50+F50+G50+H50)/5</f>
        <v>2988</v>
      </c>
    </row>
    <row r="51" spans="1:10" ht="35.25" customHeight="1">
      <c r="A51" s="280">
        <v>10</v>
      </c>
      <c r="B51" s="71" t="s">
        <v>36</v>
      </c>
      <c r="C51" s="263" t="s">
        <v>106</v>
      </c>
      <c r="D51" s="263"/>
      <c r="E51" s="263"/>
      <c r="F51" s="263"/>
      <c r="G51" s="263"/>
      <c r="H51" s="263"/>
      <c r="I51" s="263"/>
      <c r="J51" s="63"/>
    </row>
    <row r="52" spans="1:10" ht="15">
      <c r="A52" s="280"/>
      <c r="B52" s="71" t="s">
        <v>4</v>
      </c>
      <c r="C52" s="259">
        <v>1</v>
      </c>
      <c r="D52" s="259"/>
      <c r="E52" s="259"/>
      <c r="F52" s="259"/>
      <c r="G52" s="259"/>
      <c r="H52" s="259"/>
      <c r="I52" s="259"/>
      <c r="J52" s="63"/>
    </row>
    <row r="53" spans="1:10" ht="15">
      <c r="A53" s="280"/>
      <c r="B53" s="71" t="s">
        <v>35</v>
      </c>
      <c r="C53" s="269" t="s">
        <v>100</v>
      </c>
      <c r="D53" s="270"/>
      <c r="E53" s="270"/>
      <c r="F53" s="270"/>
      <c r="G53" s="270"/>
      <c r="H53" s="270"/>
      <c r="I53" s="271"/>
      <c r="J53" s="62"/>
    </row>
    <row r="54" spans="1:10" ht="15">
      <c r="A54" s="280"/>
      <c r="B54" s="71" t="s">
        <v>5</v>
      </c>
      <c r="C54" s="62">
        <v>3000</v>
      </c>
      <c r="D54" s="62">
        <v>2750</v>
      </c>
      <c r="E54" s="62">
        <v>3000</v>
      </c>
      <c r="F54" s="62">
        <v>910</v>
      </c>
      <c r="G54" s="62"/>
      <c r="H54" s="62">
        <v>1200</v>
      </c>
      <c r="I54" s="62"/>
      <c r="J54" s="63">
        <f>(C54+D54+E54+F54+G54+H54)/5</f>
        <v>2172</v>
      </c>
    </row>
    <row r="55" spans="1:10" ht="15">
      <c r="A55" s="280"/>
      <c r="B55" s="71" t="s">
        <v>7</v>
      </c>
      <c r="C55" s="62">
        <f>C52*C54</f>
        <v>3000</v>
      </c>
      <c r="D55" s="62">
        <f>D54*C52</f>
        <v>2750</v>
      </c>
      <c r="E55" s="62">
        <f>C52*E54</f>
        <v>3000</v>
      </c>
      <c r="F55" s="62">
        <f>C52*F54</f>
        <v>910</v>
      </c>
      <c r="G55" s="62"/>
      <c r="H55" s="62">
        <f>C52*H54</f>
        <v>1200</v>
      </c>
      <c r="I55" s="62">
        <f>H55</f>
        <v>1200</v>
      </c>
      <c r="J55" s="63">
        <f>(C55+D55+E55+F55+G55+H55)/5</f>
        <v>2172</v>
      </c>
    </row>
    <row r="56" spans="1:10" ht="35.25" customHeight="1">
      <c r="A56" s="280">
        <v>11</v>
      </c>
      <c r="B56" s="71" t="s">
        <v>36</v>
      </c>
      <c r="C56" s="263" t="s">
        <v>107</v>
      </c>
      <c r="D56" s="263"/>
      <c r="E56" s="263"/>
      <c r="F56" s="263"/>
      <c r="G56" s="263"/>
      <c r="H56" s="263"/>
      <c r="I56" s="263"/>
      <c r="J56" s="63"/>
    </row>
    <row r="57" spans="1:10" ht="15">
      <c r="A57" s="280"/>
      <c r="B57" s="71" t="s">
        <v>4</v>
      </c>
      <c r="C57" s="259">
        <v>3</v>
      </c>
      <c r="D57" s="259"/>
      <c r="E57" s="259"/>
      <c r="F57" s="259"/>
      <c r="G57" s="259"/>
      <c r="H57" s="259"/>
      <c r="I57" s="259"/>
      <c r="J57" s="63"/>
    </row>
    <row r="58" spans="1:10" ht="15">
      <c r="A58" s="280"/>
      <c r="B58" s="71" t="s">
        <v>35</v>
      </c>
      <c r="C58" s="269" t="s">
        <v>100</v>
      </c>
      <c r="D58" s="270"/>
      <c r="E58" s="270"/>
      <c r="F58" s="270"/>
      <c r="G58" s="270"/>
      <c r="H58" s="270"/>
      <c r="I58" s="271"/>
      <c r="J58" s="62"/>
    </row>
    <row r="59" spans="1:10" ht="15">
      <c r="A59" s="280"/>
      <c r="B59" s="71" t="s">
        <v>5</v>
      </c>
      <c r="C59" s="62">
        <v>1800</v>
      </c>
      <c r="D59" s="62">
        <v>1500</v>
      </c>
      <c r="E59" s="62">
        <v>1800</v>
      </c>
      <c r="F59" s="62">
        <v>868</v>
      </c>
      <c r="G59" s="62"/>
      <c r="H59" s="62"/>
      <c r="I59" s="62"/>
      <c r="J59" s="63">
        <f>(C59+D59+E59+F59+G59+H59)/4</f>
        <v>1492</v>
      </c>
    </row>
    <row r="60" spans="1:10" ht="15">
      <c r="A60" s="280"/>
      <c r="B60" s="71" t="s">
        <v>7</v>
      </c>
      <c r="C60" s="62">
        <f>C57*C59</f>
        <v>5400</v>
      </c>
      <c r="D60" s="62">
        <f>D59*C57</f>
        <v>4500</v>
      </c>
      <c r="E60" s="62">
        <f>C57*E59</f>
        <v>5400</v>
      </c>
      <c r="F60" s="62">
        <f>C57*F59</f>
        <v>2604</v>
      </c>
      <c r="G60" s="62"/>
      <c r="H60" s="62">
        <f>C57*H59</f>
        <v>0</v>
      </c>
      <c r="I60" s="62">
        <f>H60</f>
        <v>0</v>
      </c>
      <c r="J60" s="63">
        <f>(C60+D60+E60+F60+G60+H60)/4</f>
        <v>4476</v>
      </c>
    </row>
    <row r="61" spans="1:10" ht="35.25" customHeight="1">
      <c r="A61" s="280">
        <v>12</v>
      </c>
      <c r="B61" s="71" t="s">
        <v>36</v>
      </c>
      <c r="C61" s="263" t="s">
        <v>108</v>
      </c>
      <c r="D61" s="263"/>
      <c r="E61" s="263"/>
      <c r="F61" s="263"/>
      <c r="G61" s="263"/>
      <c r="H61" s="263"/>
      <c r="I61" s="263"/>
      <c r="J61" s="63"/>
    </row>
    <row r="62" spans="1:10" ht="15">
      <c r="A62" s="280"/>
      <c r="B62" s="71" t="s">
        <v>4</v>
      </c>
      <c r="C62" s="259">
        <v>3</v>
      </c>
      <c r="D62" s="259"/>
      <c r="E62" s="259"/>
      <c r="F62" s="259"/>
      <c r="G62" s="259"/>
      <c r="H62" s="259"/>
      <c r="I62" s="259"/>
      <c r="J62" s="63"/>
    </row>
    <row r="63" spans="1:10" ht="15">
      <c r="A63" s="280"/>
      <c r="B63" s="71" t="s">
        <v>35</v>
      </c>
      <c r="C63" s="269" t="s">
        <v>94</v>
      </c>
      <c r="D63" s="270"/>
      <c r="E63" s="270"/>
      <c r="F63" s="270"/>
      <c r="G63" s="270"/>
      <c r="H63" s="270"/>
      <c r="I63" s="271"/>
      <c r="J63" s="62"/>
    </row>
    <row r="64" spans="1:10" ht="15">
      <c r="A64" s="280"/>
      <c r="B64" s="71" t="s">
        <v>5</v>
      </c>
      <c r="C64" s="62">
        <v>1600</v>
      </c>
      <c r="D64" s="62">
        <v>1300</v>
      </c>
      <c r="E64" s="62">
        <v>1600</v>
      </c>
      <c r="F64" s="62">
        <v>735</v>
      </c>
      <c r="G64" s="62"/>
      <c r="H64" s="62"/>
      <c r="I64" s="62"/>
      <c r="J64" s="63">
        <f>(C64+D64+E64+F64+G64+H64)/4</f>
        <v>1308.75</v>
      </c>
    </row>
    <row r="65" spans="1:10" ht="15">
      <c r="A65" s="280"/>
      <c r="B65" s="71" t="s">
        <v>7</v>
      </c>
      <c r="C65" s="62">
        <f>C62*C64</f>
        <v>4800</v>
      </c>
      <c r="D65" s="62">
        <f>D64*C62</f>
        <v>3900</v>
      </c>
      <c r="E65" s="62">
        <f>C62*E64</f>
        <v>4800</v>
      </c>
      <c r="F65" s="62">
        <f>C62*F64</f>
        <v>2205</v>
      </c>
      <c r="G65" s="62"/>
      <c r="H65" s="62">
        <f>C62*H64</f>
        <v>0</v>
      </c>
      <c r="I65" s="62">
        <f>H65</f>
        <v>0</v>
      </c>
      <c r="J65" s="63">
        <f>(C65+D65+E65+F65+G65+H65)/4</f>
        <v>3926.25</v>
      </c>
    </row>
    <row r="66" spans="1:10" ht="35.25" customHeight="1">
      <c r="A66" s="280">
        <v>13</v>
      </c>
      <c r="B66" s="71" t="s">
        <v>36</v>
      </c>
      <c r="C66" s="263" t="s">
        <v>109</v>
      </c>
      <c r="D66" s="263"/>
      <c r="E66" s="263"/>
      <c r="F66" s="263"/>
      <c r="G66" s="263"/>
      <c r="H66" s="263"/>
      <c r="I66" s="263"/>
      <c r="J66" s="63"/>
    </row>
    <row r="67" spans="1:10" ht="15">
      <c r="A67" s="280"/>
      <c r="B67" s="71" t="s">
        <v>4</v>
      </c>
      <c r="C67" s="259">
        <v>3</v>
      </c>
      <c r="D67" s="259"/>
      <c r="E67" s="259"/>
      <c r="F67" s="259"/>
      <c r="G67" s="259"/>
      <c r="H67" s="259"/>
      <c r="I67" s="259"/>
      <c r="J67" s="63"/>
    </row>
    <row r="68" spans="1:10" ht="15">
      <c r="A68" s="280"/>
      <c r="B68" s="71" t="s">
        <v>35</v>
      </c>
      <c r="C68" s="269" t="s">
        <v>94</v>
      </c>
      <c r="D68" s="270"/>
      <c r="E68" s="270"/>
      <c r="F68" s="270"/>
      <c r="G68" s="270"/>
      <c r="H68" s="270"/>
      <c r="I68" s="271"/>
      <c r="J68" s="62"/>
    </row>
    <row r="69" spans="1:10" ht="15">
      <c r="A69" s="280"/>
      <c r="B69" s="71" t="s">
        <v>5</v>
      </c>
      <c r="C69" s="62">
        <v>1400</v>
      </c>
      <c r="D69" s="62">
        <v>1100</v>
      </c>
      <c r="E69" s="62">
        <v>1400</v>
      </c>
      <c r="F69" s="62">
        <v>875</v>
      </c>
      <c r="G69" s="62"/>
      <c r="H69" s="62"/>
      <c r="I69" s="62"/>
      <c r="J69" s="63">
        <f>(C69+D69+E69+F69+G69+H69)/4</f>
        <v>1193.75</v>
      </c>
    </row>
    <row r="70" spans="1:10" ht="15">
      <c r="A70" s="280"/>
      <c r="B70" s="71" t="s">
        <v>7</v>
      </c>
      <c r="C70" s="62">
        <f>C67*C69</f>
        <v>4200</v>
      </c>
      <c r="D70" s="62">
        <f>D69*C67</f>
        <v>3300</v>
      </c>
      <c r="E70" s="62">
        <f>C67*E69</f>
        <v>4200</v>
      </c>
      <c r="F70" s="62">
        <f>C67*F69</f>
        <v>2625</v>
      </c>
      <c r="G70" s="62"/>
      <c r="H70" s="62">
        <f>C67*H69</f>
        <v>0</v>
      </c>
      <c r="I70" s="62">
        <f>H70</f>
        <v>0</v>
      </c>
      <c r="J70" s="63">
        <f>(C70+D70+E70+F70+G70+H70)/4</f>
        <v>3581.25</v>
      </c>
    </row>
    <row r="71" spans="1:10" ht="35.25" customHeight="1">
      <c r="A71" s="280">
        <v>14</v>
      </c>
      <c r="B71" s="71" t="s">
        <v>36</v>
      </c>
      <c r="C71" s="263" t="s">
        <v>84</v>
      </c>
      <c r="D71" s="263"/>
      <c r="E71" s="263"/>
      <c r="F71" s="263"/>
      <c r="G71" s="263"/>
      <c r="H71" s="263"/>
      <c r="I71" s="263"/>
      <c r="J71" s="63"/>
    </row>
    <row r="72" spans="1:10" ht="15">
      <c r="A72" s="280"/>
      <c r="B72" s="71" t="s">
        <v>4</v>
      </c>
      <c r="C72" s="259">
        <v>50</v>
      </c>
      <c r="D72" s="259"/>
      <c r="E72" s="259"/>
      <c r="F72" s="259"/>
      <c r="G72" s="259"/>
      <c r="H72" s="259"/>
      <c r="I72" s="259"/>
      <c r="J72" s="63"/>
    </row>
    <row r="73" spans="1:10" ht="15">
      <c r="A73" s="280"/>
      <c r="B73" s="71" t="s">
        <v>35</v>
      </c>
      <c r="C73" s="269" t="s">
        <v>94</v>
      </c>
      <c r="D73" s="270"/>
      <c r="E73" s="270"/>
      <c r="F73" s="270"/>
      <c r="G73" s="270"/>
      <c r="H73" s="270"/>
      <c r="I73" s="271"/>
      <c r="J73" s="62"/>
    </row>
    <row r="74" spans="1:10" ht="15">
      <c r="A74" s="280"/>
      <c r="B74" s="71" t="s">
        <v>5</v>
      </c>
      <c r="C74" s="62">
        <v>200</v>
      </c>
      <c r="D74" s="62">
        <v>150</v>
      </c>
      <c r="E74" s="62">
        <v>200</v>
      </c>
      <c r="F74" s="62">
        <v>193</v>
      </c>
      <c r="G74" s="62"/>
      <c r="H74" s="62">
        <v>180</v>
      </c>
      <c r="I74" s="62"/>
      <c r="J74" s="63">
        <f>(C74+D74+E74+F74+G74+H74)/5</f>
        <v>184.6</v>
      </c>
    </row>
    <row r="75" spans="1:10" ht="15">
      <c r="A75" s="280"/>
      <c r="B75" s="71" t="s">
        <v>7</v>
      </c>
      <c r="C75" s="62">
        <f>C72*C74</f>
        <v>10000</v>
      </c>
      <c r="D75" s="62">
        <f>D74*C72</f>
        <v>7500</v>
      </c>
      <c r="E75" s="62">
        <f>C72*E74</f>
        <v>10000</v>
      </c>
      <c r="F75" s="62">
        <f>C72*F74</f>
        <v>9650</v>
      </c>
      <c r="G75" s="62"/>
      <c r="H75" s="62">
        <f>C72*H74</f>
        <v>9000</v>
      </c>
      <c r="I75" s="62">
        <f>H75</f>
        <v>9000</v>
      </c>
      <c r="J75" s="63">
        <f>(C75+D75+E75+F75+G75+H75)/5</f>
        <v>9230</v>
      </c>
    </row>
    <row r="76" spans="1:10" ht="35.25" customHeight="1">
      <c r="A76" s="280">
        <v>15</v>
      </c>
      <c r="B76" s="71" t="s">
        <v>36</v>
      </c>
      <c r="C76" s="263" t="s">
        <v>85</v>
      </c>
      <c r="D76" s="263"/>
      <c r="E76" s="263"/>
      <c r="F76" s="263"/>
      <c r="G76" s="263"/>
      <c r="H76" s="263"/>
      <c r="I76" s="263"/>
      <c r="J76" s="63"/>
    </row>
    <row r="77" spans="1:10" ht="15">
      <c r="A77" s="280"/>
      <c r="B77" s="71" t="s">
        <v>4</v>
      </c>
      <c r="C77" s="259">
        <v>5</v>
      </c>
      <c r="D77" s="259"/>
      <c r="E77" s="259"/>
      <c r="F77" s="259"/>
      <c r="G77" s="259"/>
      <c r="H77" s="259"/>
      <c r="I77" s="259"/>
      <c r="J77" s="63"/>
    </row>
    <row r="78" spans="1:10" ht="15">
      <c r="A78" s="280"/>
      <c r="B78" s="71" t="s">
        <v>35</v>
      </c>
      <c r="C78" s="269" t="s">
        <v>94</v>
      </c>
      <c r="D78" s="270"/>
      <c r="E78" s="270"/>
      <c r="F78" s="270"/>
      <c r="G78" s="270"/>
      <c r="H78" s="270"/>
      <c r="I78" s="271"/>
      <c r="J78" s="62"/>
    </row>
    <row r="79" spans="1:10" ht="15">
      <c r="A79" s="280"/>
      <c r="B79" s="71" t="s">
        <v>5</v>
      </c>
      <c r="C79" s="62">
        <v>600</v>
      </c>
      <c r="D79" s="62">
        <v>600</v>
      </c>
      <c r="E79" s="62">
        <v>600</v>
      </c>
      <c r="F79" s="62">
        <v>425</v>
      </c>
      <c r="G79" s="62"/>
      <c r="H79" s="62">
        <v>1200</v>
      </c>
      <c r="I79" s="62"/>
      <c r="J79" s="63">
        <f>(C79+D79+E79+F79+G79+H79)/5</f>
        <v>685</v>
      </c>
    </row>
    <row r="80" spans="1:10" ht="15">
      <c r="A80" s="280"/>
      <c r="B80" s="71" t="s">
        <v>7</v>
      </c>
      <c r="C80" s="62">
        <f>C77*C79</f>
        <v>3000</v>
      </c>
      <c r="D80" s="62">
        <f>D79*C77</f>
        <v>3000</v>
      </c>
      <c r="E80" s="62">
        <f>C77*E79</f>
        <v>3000</v>
      </c>
      <c r="F80" s="62">
        <f>C77*F79</f>
        <v>2125</v>
      </c>
      <c r="G80" s="62"/>
      <c r="H80" s="62">
        <f>C77*H79</f>
        <v>6000</v>
      </c>
      <c r="I80" s="62">
        <f>H80</f>
        <v>6000</v>
      </c>
      <c r="J80" s="63">
        <f>(C80+D80+E80+F80+G80+H80)/5</f>
        <v>3425</v>
      </c>
    </row>
    <row r="81" spans="1:10" ht="35.25" customHeight="1">
      <c r="A81" s="280">
        <v>16</v>
      </c>
      <c r="B81" s="71" t="s">
        <v>36</v>
      </c>
      <c r="C81" s="263" t="s">
        <v>86</v>
      </c>
      <c r="D81" s="263"/>
      <c r="E81" s="263"/>
      <c r="F81" s="263"/>
      <c r="G81" s="263"/>
      <c r="H81" s="263"/>
      <c r="I81" s="263"/>
      <c r="J81" s="63"/>
    </row>
    <row r="82" spans="1:10" ht="15">
      <c r="A82" s="280"/>
      <c r="B82" s="71" t="s">
        <v>4</v>
      </c>
      <c r="C82" s="259">
        <v>5</v>
      </c>
      <c r="D82" s="259"/>
      <c r="E82" s="259"/>
      <c r="F82" s="259"/>
      <c r="G82" s="259"/>
      <c r="H82" s="259"/>
      <c r="I82" s="259"/>
      <c r="J82" s="63"/>
    </row>
    <row r="83" spans="1:10" ht="15">
      <c r="A83" s="280"/>
      <c r="B83" s="71" t="s">
        <v>35</v>
      </c>
      <c r="C83" s="269" t="s">
        <v>94</v>
      </c>
      <c r="D83" s="270"/>
      <c r="E83" s="270"/>
      <c r="F83" s="270"/>
      <c r="G83" s="270"/>
      <c r="H83" s="270"/>
      <c r="I83" s="271"/>
      <c r="J83" s="62"/>
    </row>
    <row r="84" spans="1:10" ht="15">
      <c r="A84" s="280"/>
      <c r="B84" s="71" t="s">
        <v>5</v>
      </c>
      <c r="C84" s="62">
        <v>800</v>
      </c>
      <c r="D84" s="62">
        <v>800</v>
      </c>
      <c r="E84" s="62">
        <v>800</v>
      </c>
      <c r="F84" s="62">
        <v>289</v>
      </c>
      <c r="G84" s="62"/>
      <c r="H84" s="62">
        <v>1200</v>
      </c>
      <c r="I84" s="62">
        <f>H84</f>
        <v>1200</v>
      </c>
      <c r="J84" s="63">
        <f>(C84+D84+E84+F84+G84+H84)/5</f>
        <v>777.8</v>
      </c>
    </row>
    <row r="85" spans="1:10" ht="15">
      <c r="A85" s="280"/>
      <c r="B85" s="71" t="s">
        <v>7</v>
      </c>
      <c r="C85" s="62">
        <f>C82*C84</f>
        <v>4000</v>
      </c>
      <c r="D85" s="62">
        <f>D84*C82</f>
        <v>4000</v>
      </c>
      <c r="E85" s="62">
        <f>C82*E84</f>
        <v>4000</v>
      </c>
      <c r="F85" s="62">
        <f>C82*F84</f>
        <v>1445</v>
      </c>
      <c r="G85" s="62"/>
      <c r="H85" s="62">
        <f>C82*H84</f>
        <v>6000</v>
      </c>
      <c r="I85" s="62">
        <f>H85</f>
        <v>6000</v>
      </c>
      <c r="J85" s="63">
        <f>(C85+D85+E85+F85+G85+H85)/5</f>
        <v>3889</v>
      </c>
    </row>
    <row r="86" spans="1:10" ht="35.25" customHeight="1">
      <c r="A86" s="280">
        <v>17</v>
      </c>
      <c r="B86" s="71" t="s">
        <v>36</v>
      </c>
      <c r="C86" s="263" t="s">
        <v>110</v>
      </c>
      <c r="D86" s="263"/>
      <c r="E86" s="263"/>
      <c r="F86" s="263"/>
      <c r="G86" s="263"/>
      <c r="H86" s="263"/>
      <c r="I86" s="263"/>
      <c r="J86" s="63"/>
    </row>
    <row r="87" spans="1:10" ht="15">
      <c r="A87" s="280"/>
      <c r="B87" s="71" t="s">
        <v>4</v>
      </c>
      <c r="C87" s="259">
        <v>5</v>
      </c>
      <c r="D87" s="259"/>
      <c r="E87" s="259"/>
      <c r="F87" s="259"/>
      <c r="G87" s="259"/>
      <c r="H87" s="259"/>
      <c r="I87" s="259"/>
      <c r="J87" s="63"/>
    </row>
    <row r="88" spans="1:10" ht="15">
      <c r="A88" s="280"/>
      <c r="B88" s="71" t="s">
        <v>35</v>
      </c>
      <c r="C88" s="269" t="s">
        <v>94</v>
      </c>
      <c r="D88" s="270"/>
      <c r="E88" s="270"/>
      <c r="F88" s="270"/>
      <c r="G88" s="270"/>
      <c r="H88" s="270"/>
      <c r="I88" s="271"/>
      <c r="J88" s="62"/>
    </row>
    <row r="89" spans="1:10" ht="15">
      <c r="A89" s="280"/>
      <c r="B89" s="71" t="s">
        <v>5</v>
      </c>
      <c r="C89" s="62">
        <v>2000</v>
      </c>
      <c r="D89" s="62">
        <v>2000</v>
      </c>
      <c r="E89" s="62">
        <v>2000</v>
      </c>
      <c r="F89" s="62">
        <v>358</v>
      </c>
      <c r="G89" s="62"/>
      <c r="H89" s="62">
        <v>1200</v>
      </c>
      <c r="I89" s="62">
        <f>H89</f>
        <v>1200</v>
      </c>
      <c r="J89" s="63">
        <f>(C89+D89+E89+F89+G89+H89)/5</f>
        <v>1511.6</v>
      </c>
    </row>
    <row r="90" spans="1:10" ht="15">
      <c r="A90" s="280"/>
      <c r="B90" s="71" t="s">
        <v>7</v>
      </c>
      <c r="C90" s="62">
        <f>C87*C89</f>
        <v>10000</v>
      </c>
      <c r="D90" s="62">
        <f>D89*C87</f>
        <v>10000</v>
      </c>
      <c r="E90" s="62">
        <f>C87*E89</f>
        <v>10000</v>
      </c>
      <c r="F90" s="62">
        <f>C87*F89</f>
        <v>1790</v>
      </c>
      <c r="G90" s="62"/>
      <c r="H90" s="62">
        <f>C87*H89</f>
        <v>6000</v>
      </c>
      <c r="I90" s="62">
        <f>H90</f>
        <v>6000</v>
      </c>
      <c r="J90" s="63">
        <f>(C90+D90+E90+F90+G90+H90)/5</f>
        <v>7558</v>
      </c>
    </row>
    <row r="91" spans="1:10" ht="35.25" customHeight="1">
      <c r="A91" s="280">
        <v>18</v>
      </c>
      <c r="B91" s="71" t="s">
        <v>36</v>
      </c>
      <c r="C91" s="263" t="s">
        <v>115</v>
      </c>
      <c r="D91" s="263"/>
      <c r="E91" s="263"/>
      <c r="F91" s="263"/>
      <c r="G91" s="263"/>
      <c r="H91" s="263"/>
      <c r="I91" s="263"/>
      <c r="J91" s="63"/>
    </row>
    <row r="92" spans="1:10" ht="15">
      <c r="A92" s="280"/>
      <c r="B92" s="71" t="s">
        <v>4</v>
      </c>
      <c r="C92" s="259">
        <v>3</v>
      </c>
      <c r="D92" s="259"/>
      <c r="E92" s="259"/>
      <c r="F92" s="259"/>
      <c r="G92" s="259"/>
      <c r="H92" s="259"/>
      <c r="I92" s="259"/>
      <c r="J92" s="63"/>
    </row>
    <row r="93" spans="1:10" ht="15">
      <c r="A93" s="280"/>
      <c r="B93" s="71" t="s">
        <v>35</v>
      </c>
      <c r="C93" s="269" t="s">
        <v>119</v>
      </c>
      <c r="D93" s="270"/>
      <c r="E93" s="270"/>
      <c r="F93" s="270"/>
      <c r="G93" s="270"/>
      <c r="H93" s="270"/>
      <c r="I93" s="271"/>
      <c r="J93" s="62"/>
    </row>
    <row r="94" spans="1:10" ht="15">
      <c r="A94" s="280"/>
      <c r="B94" s="71" t="s">
        <v>5</v>
      </c>
      <c r="C94" s="62">
        <v>120</v>
      </c>
      <c r="D94" s="62">
        <v>120</v>
      </c>
      <c r="E94" s="62">
        <v>120</v>
      </c>
      <c r="F94" s="62">
        <v>156</v>
      </c>
      <c r="G94" s="62"/>
      <c r="H94" s="62">
        <v>200</v>
      </c>
      <c r="I94" s="62">
        <f>H94</f>
        <v>200</v>
      </c>
      <c r="J94" s="63">
        <f>(C94+D94+E94+F94+G94+H94)/5</f>
        <v>143.2</v>
      </c>
    </row>
    <row r="95" spans="1:10" ht="15">
      <c r="A95" s="280"/>
      <c r="B95" s="71" t="s">
        <v>7</v>
      </c>
      <c r="C95" s="62">
        <f>C92*C94</f>
        <v>360</v>
      </c>
      <c r="D95" s="62">
        <f>D94*C92</f>
        <v>360</v>
      </c>
      <c r="E95" s="62">
        <f>C92*E94</f>
        <v>360</v>
      </c>
      <c r="F95" s="62">
        <f>C92*F94</f>
        <v>468</v>
      </c>
      <c r="G95" s="62"/>
      <c r="H95" s="62">
        <f>C92*H94</f>
        <v>600</v>
      </c>
      <c r="I95" s="62">
        <f>H95</f>
        <v>600</v>
      </c>
      <c r="J95" s="63">
        <f>(C95+D95+E95+F95+G95+H95)/5</f>
        <v>429.6</v>
      </c>
    </row>
    <row r="96" spans="1:10" ht="35.25" customHeight="1">
      <c r="A96" s="280">
        <v>19</v>
      </c>
      <c r="B96" s="71" t="s">
        <v>36</v>
      </c>
      <c r="C96" s="263" t="s">
        <v>114</v>
      </c>
      <c r="D96" s="263"/>
      <c r="E96" s="263"/>
      <c r="F96" s="263"/>
      <c r="G96" s="263"/>
      <c r="H96" s="263"/>
      <c r="I96" s="263"/>
      <c r="J96" s="63"/>
    </row>
    <row r="97" spans="1:10" ht="15">
      <c r="A97" s="280"/>
      <c r="B97" s="71" t="s">
        <v>4</v>
      </c>
      <c r="C97" s="259">
        <v>3</v>
      </c>
      <c r="D97" s="259"/>
      <c r="E97" s="259"/>
      <c r="F97" s="259"/>
      <c r="G97" s="259"/>
      <c r="H97" s="259"/>
      <c r="I97" s="259"/>
      <c r="J97" s="63"/>
    </row>
    <row r="98" spans="1:10" ht="15">
      <c r="A98" s="280"/>
      <c r="B98" s="71" t="s">
        <v>35</v>
      </c>
      <c r="C98" s="269" t="s">
        <v>119</v>
      </c>
      <c r="D98" s="270"/>
      <c r="E98" s="270"/>
      <c r="F98" s="270"/>
      <c r="G98" s="270"/>
      <c r="H98" s="270"/>
      <c r="I98" s="271"/>
      <c r="J98" s="62"/>
    </row>
    <row r="99" spans="1:10" ht="15">
      <c r="A99" s="280"/>
      <c r="B99" s="71" t="s">
        <v>5</v>
      </c>
      <c r="C99" s="62">
        <v>300</v>
      </c>
      <c r="D99" s="62">
        <v>300</v>
      </c>
      <c r="E99" s="62">
        <v>300</v>
      </c>
      <c r="F99" s="62">
        <v>156</v>
      </c>
      <c r="G99" s="62"/>
      <c r="H99" s="62">
        <v>300</v>
      </c>
      <c r="I99" s="62"/>
      <c r="J99" s="63">
        <f>(C99+D99+E99+F99+G99+H99)/5</f>
        <v>271.2</v>
      </c>
    </row>
    <row r="100" spans="1:10" ht="15">
      <c r="A100" s="280"/>
      <c r="B100" s="71" t="s">
        <v>7</v>
      </c>
      <c r="C100" s="62">
        <f>C97*C99</f>
        <v>900</v>
      </c>
      <c r="D100" s="62">
        <f>D99*C97</f>
        <v>900</v>
      </c>
      <c r="E100" s="62">
        <f>C97*E99</f>
        <v>900</v>
      </c>
      <c r="F100" s="62">
        <f>C97*F99</f>
        <v>468</v>
      </c>
      <c r="G100" s="62"/>
      <c r="H100" s="62">
        <f>C97*H99</f>
        <v>900</v>
      </c>
      <c r="I100" s="62">
        <f>H100</f>
        <v>900</v>
      </c>
      <c r="J100" s="63">
        <f>(C100+D100+E100+F100+G100+H100)/5</f>
        <v>813.6</v>
      </c>
    </row>
    <row r="101" spans="1:10" ht="35.25" customHeight="1">
      <c r="A101" s="280">
        <v>20</v>
      </c>
      <c r="B101" s="71" t="s">
        <v>36</v>
      </c>
      <c r="C101" s="263" t="s">
        <v>111</v>
      </c>
      <c r="D101" s="263"/>
      <c r="E101" s="263"/>
      <c r="F101" s="263"/>
      <c r="G101" s="263"/>
      <c r="H101" s="263"/>
      <c r="I101" s="263"/>
      <c r="J101" s="63"/>
    </row>
    <row r="102" spans="1:10" ht="15">
      <c r="A102" s="280"/>
      <c r="B102" s="71" t="s">
        <v>4</v>
      </c>
      <c r="C102" s="259">
        <v>3</v>
      </c>
      <c r="D102" s="259"/>
      <c r="E102" s="259"/>
      <c r="F102" s="259"/>
      <c r="G102" s="259"/>
      <c r="H102" s="259"/>
      <c r="I102" s="259"/>
      <c r="J102" s="63"/>
    </row>
    <row r="103" spans="1:10" ht="15">
      <c r="A103" s="280"/>
      <c r="B103" s="71" t="s">
        <v>35</v>
      </c>
      <c r="C103" s="269" t="s">
        <v>119</v>
      </c>
      <c r="D103" s="270"/>
      <c r="E103" s="270"/>
      <c r="F103" s="270"/>
      <c r="G103" s="270"/>
      <c r="H103" s="270"/>
      <c r="I103" s="271"/>
      <c r="J103" s="62"/>
    </row>
    <row r="104" spans="1:10" ht="15">
      <c r="A104" s="280"/>
      <c r="B104" s="71" t="s">
        <v>5</v>
      </c>
      <c r="C104" s="62">
        <v>320</v>
      </c>
      <c r="D104" s="62">
        <v>320</v>
      </c>
      <c r="E104" s="62">
        <v>320</v>
      </c>
      <c r="F104" s="62">
        <v>156</v>
      </c>
      <c r="G104" s="62"/>
      <c r="H104" s="62">
        <v>350</v>
      </c>
      <c r="I104" s="62"/>
      <c r="J104" s="63">
        <f>(C104+D104+E104+F104+G104+H104)/5</f>
        <v>293.2</v>
      </c>
    </row>
    <row r="105" spans="1:10" ht="15">
      <c r="A105" s="280"/>
      <c r="B105" s="71" t="s">
        <v>7</v>
      </c>
      <c r="C105" s="62">
        <f>C102*C104</f>
        <v>960</v>
      </c>
      <c r="D105" s="62">
        <f>D104*C102</f>
        <v>960</v>
      </c>
      <c r="E105" s="62">
        <f>C102*E104</f>
        <v>960</v>
      </c>
      <c r="F105" s="62">
        <f>C102*F104</f>
        <v>468</v>
      </c>
      <c r="G105" s="62"/>
      <c r="H105" s="62">
        <f>C102*H104</f>
        <v>1050</v>
      </c>
      <c r="I105" s="62">
        <f>H105</f>
        <v>1050</v>
      </c>
      <c r="J105" s="63">
        <f>(C105+D105+E105+F105+G105+H105)/5</f>
        <v>879.6</v>
      </c>
    </row>
    <row r="106" spans="1:10" ht="35.25" customHeight="1">
      <c r="A106" s="280">
        <v>21</v>
      </c>
      <c r="B106" s="71" t="s">
        <v>36</v>
      </c>
      <c r="C106" s="263" t="s">
        <v>112</v>
      </c>
      <c r="D106" s="263"/>
      <c r="E106" s="263"/>
      <c r="F106" s="263"/>
      <c r="G106" s="263"/>
      <c r="H106" s="263"/>
      <c r="I106" s="263"/>
      <c r="J106" s="63"/>
    </row>
    <row r="107" spans="1:10" ht="15">
      <c r="A107" s="280"/>
      <c r="B107" s="71" t="s">
        <v>4</v>
      </c>
      <c r="C107" s="259">
        <v>4</v>
      </c>
      <c r="D107" s="259"/>
      <c r="E107" s="259"/>
      <c r="F107" s="259"/>
      <c r="G107" s="259"/>
      <c r="H107" s="259"/>
      <c r="I107" s="259"/>
      <c r="J107" s="63"/>
    </row>
    <row r="108" spans="1:10" ht="15">
      <c r="A108" s="280"/>
      <c r="B108" s="71" t="s">
        <v>35</v>
      </c>
      <c r="C108" s="269" t="s">
        <v>100</v>
      </c>
      <c r="D108" s="270"/>
      <c r="E108" s="270"/>
      <c r="F108" s="270"/>
      <c r="G108" s="270"/>
      <c r="H108" s="270"/>
      <c r="I108" s="271"/>
      <c r="J108" s="62"/>
    </row>
    <row r="109" spans="1:10" ht="15">
      <c r="A109" s="280"/>
      <c r="B109" s="71" t="s">
        <v>5</v>
      </c>
      <c r="C109" s="62">
        <v>400</v>
      </c>
      <c r="D109" s="62">
        <v>400</v>
      </c>
      <c r="E109" s="62">
        <v>400</v>
      </c>
      <c r="F109" s="62">
        <v>156</v>
      </c>
      <c r="G109" s="62"/>
      <c r="H109" s="62">
        <v>400</v>
      </c>
      <c r="I109" s="62"/>
      <c r="J109" s="63">
        <f>(C109+D109+E109+F109+G109+H109)/5</f>
        <v>351.2</v>
      </c>
    </row>
    <row r="110" spans="1:10" ht="15">
      <c r="A110" s="280"/>
      <c r="B110" s="71" t="s">
        <v>7</v>
      </c>
      <c r="C110" s="62">
        <f>C107*C109</f>
        <v>1600</v>
      </c>
      <c r="D110" s="62">
        <f>D109*C107</f>
        <v>1600</v>
      </c>
      <c r="E110" s="62">
        <f>C107*E109</f>
        <v>1600</v>
      </c>
      <c r="F110" s="62">
        <f>C107*F109</f>
        <v>624</v>
      </c>
      <c r="G110" s="62"/>
      <c r="H110" s="62">
        <f>C107*H109</f>
        <v>1600</v>
      </c>
      <c r="I110" s="62">
        <f>H110</f>
        <v>1600</v>
      </c>
      <c r="J110" s="63">
        <f>(C110+D110+E110+F110+G110+H110)/5</f>
        <v>1404.8</v>
      </c>
    </row>
    <row r="111" spans="1:10" ht="35.25" customHeight="1">
      <c r="A111" s="280">
        <v>22</v>
      </c>
      <c r="B111" s="71" t="s">
        <v>36</v>
      </c>
      <c r="C111" s="263" t="s">
        <v>113</v>
      </c>
      <c r="D111" s="263"/>
      <c r="E111" s="263"/>
      <c r="F111" s="263"/>
      <c r="G111" s="263"/>
      <c r="H111" s="263"/>
      <c r="I111" s="263"/>
      <c r="J111" s="63"/>
    </row>
    <row r="112" spans="1:10" ht="15">
      <c r="A112" s="280"/>
      <c r="B112" s="71" t="s">
        <v>4</v>
      </c>
      <c r="C112" s="259">
        <v>5</v>
      </c>
      <c r="D112" s="259"/>
      <c r="E112" s="259"/>
      <c r="F112" s="259"/>
      <c r="G112" s="259"/>
      <c r="H112" s="259"/>
      <c r="I112" s="259"/>
      <c r="J112" s="63"/>
    </row>
    <row r="113" spans="1:10" ht="15">
      <c r="A113" s="280"/>
      <c r="B113" s="71" t="s">
        <v>35</v>
      </c>
      <c r="C113" s="269" t="s">
        <v>94</v>
      </c>
      <c r="D113" s="270"/>
      <c r="E113" s="270"/>
      <c r="F113" s="270"/>
      <c r="G113" s="270"/>
      <c r="H113" s="270"/>
      <c r="I113" s="271"/>
      <c r="J113" s="62"/>
    </row>
    <row r="114" spans="1:10" ht="15">
      <c r="A114" s="280"/>
      <c r="B114" s="71" t="s">
        <v>5</v>
      </c>
      <c r="C114" s="62">
        <v>300</v>
      </c>
      <c r="D114" s="62">
        <v>300</v>
      </c>
      <c r="E114" s="62">
        <v>300</v>
      </c>
      <c r="F114" s="62">
        <v>178</v>
      </c>
      <c r="G114" s="62"/>
      <c r="H114" s="62">
        <v>450</v>
      </c>
      <c r="I114" s="62">
        <f>H114</f>
        <v>450</v>
      </c>
      <c r="J114" s="63">
        <f>(C114+D114+E114+F114+G114+H114)/5</f>
        <v>305.6</v>
      </c>
    </row>
    <row r="115" spans="1:10" ht="15">
      <c r="A115" s="280"/>
      <c r="B115" s="71" t="s">
        <v>7</v>
      </c>
      <c r="C115" s="62">
        <f>C112*C114</f>
        <v>1500</v>
      </c>
      <c r="D115" s="62">
        <f>D114*C112</f>
        <v>1500</v>
      </c>
      <c r="E115" s="62">
        <f>C112*E114</f>
        <v>1500</v>
      </c>
      <c r="F115" s="62">
        <f>C112*F114</f>
        <v>890</v>
      </c>
      <c r="G115" s="62"/>
      <c r="H115" s="62">
        <f>C112*H114</f>
        <v>2250</v>
      </c>
      <c r="I115" s="62">
        <f>H115</f>
        <v>2250</v>
      </c>
      <c r="J115" s="63">
        <f>(C115+D115+E115+F115+G115+H115)/5</f>
        <v>1528</v>
      </c>
    </row>
    <row r="116" spans="1:10" ht="35.25" customHeight="1">
      <c r="A116" s="280">
        <v>23</v>
      </c>
      <c r="B116" s="71" t="s">
        <v>36</v>
      </c>
      <c r="C116" s="263" t="s">
        <v>116</v>
      </c>
      <c r="D116" s="263"/>
      <c r="E116" s="263"/>
      <c r="F116" s="263"/>
      <c r="G116" s="263"/>
      <c r="H116" s="263"/>
      <c r="I116" s="263"/>
      <c r="J116" s="63"/>
    </row>
    <row r="117" spans="1:10" ht="15">
      <c r="A117" s="280"/>
      <c r="B117" s="71" t="s">
        <v>4</v>
      </c>
      <c r="C117" s="259">
        <v>3</v>
      </c>
      <c r="D117" s="259"/>
      <c r="E117" s="259"/>
      <c r="F117" s="259"/>
      <c r="G117" s="259"/>
      <c r="H117" s="259"/>
      <c r="I117" s="259"/>
      <c r="J117" s="63"/>
    </row>
    <row r="118" spans="1:10" ht="15">
      <c r="A118" s="280"/>
      <c r="B118" s="71" t="s">
        <v>35</v>
      </c>
      <c r="C118" s="269" t="s">
        <v>94</v>
      </c>
      <c r="D118" s="270"/>
      <c r="E118" s="270"/>
      <c r="F118" s="270"/>
      <c r="G118" s="270"/>
      <c r="H118" s="270"/>
      <c r="I118" s="271"/>
      <c r="J118" s="62"/>
    </row>
    <row r="119" spans="1:10" ht="15">
      <c r="A119" s="280"/>
      <c r="B119" s="71" t="s">
        <v>5</v>
      </c>
      <c r="C119" s="62">
        <v>300</v>
      </c>
      <c r="D119" s="62">
        <v>300</v>
      </c>
      <c r="E119" s="62">
        <v>300</v>
      </c>
      <c r="F119" s="62">
        <v>0</v>
      </c>
      <c r="G119" s="62"/>
      <c r="H119" s="62"/>
      <c r="I119" s="62">
        <f>H119</f>
        <v>0</v>
      </c>
      <c r="J119" s="63">
        <f>(C119+D119+E119+F119+G119+H119)/5</f>
        <v>180</v>
      </c>
    </row>
    <row r="120" spans="1:10" ht="15">
      <c r="A120" s="280"/>
      <c r="B120" s="71" t="s">
        <v>7</v>
      </c>
      <c r="C120" s="62">
        <f>C117*C119</f>
        <v>900</v>
      </c>
      <c r="D120" s="62">
        <f>D119*C117</f>
        <v>900</v>
      </c>
      <c r="E120" s="62">
        <f>C117*E119</f>
        <v>900</v>
      </c>
      <c r="F120" s="62">
        <f>C117*F119</f>
        <v>0</v>
      </c>
      <c r="G120" s="62"/>
      <c r="H120" s="62">
        <f>C117*H119</f>
        <v>0</v>
      </c>
      <c r="I120" s="62">
        <f>H120</f>
        <v>0</v>
      </c>
      <c r="J120" s="63">
        <f>(C120+D120+E120+F120+G120+H120)/5</f>
        <v>540</v>
      </c>
    </row>
    <row r="121" spans="1:10" ht="35.25" customHeight="1">
      <c r="A121" s="280">
        <v>24</v>
      </c>
      <c r="B121" s="71" t="s">
        <v>36</v>
      </c>
      <c r="C121" s="263" t="s">
        <v>120</v>
      </c>
      <c r="D121" s="263"/>
      <c r="E121" s="263"/>
      <c r="F121" s="263"/>
      <c r="G121" s="263"/>
      <c r="H121" s="263"/>
      <c r="I121" s="263"/>
      <c r="J121" s="63"/>
    </row>
    <row r="122" spans="1:10" ht="15">
      <c r="A122" s="280"/>
      <c r="B122" s="71" t="s">
        <v>4</v>
      </c>
      <c r="C122" s="259">
        <v>9</v>
      </c>
      <c r="D122" s="259"/>
      <c r="E122" s="259"/>
      <c r="F122" s="259"/>
      <c r="G122" s="259"/>
      <c r="H122" s="259"/>
      <c r="I122" s="259"/>
      <c r="J122" s="63"/>
    </row>
    <row r="123" spans="1:10" ht="15">
      <c r="A123" s="280"/>
      <c r="B123" s="71" t="s">
        <v>35</v>
      </c>
      <c r="C123" s="269" t="s">
        <v>94</v>
      </c>
      <c r="D123" s="270"/>
      <c r="E123" s="270"/>
      <c r="F123" s="270"/>
      <c r="G123" s="270"/>
      <c r="H123" s="270"/>
      <c r="I123" s="271"/>
      <c r="J123" s="62"/>
    </row>
    <row r="124" spans="1:10" ht="15">
      <c r="A124" s="280"/>
      <c r="B124" s="71" t="s">
        <v>5</v>
      </c>
      <c r="C124" s="62">
        <v>400</v>
      </c>
      <c r="D124" s="62">
        <v>400</v>
      </c>
      <c r="E124" s="62">
        <v>420</v>
      </c>
      <c r="F124" s="62">
        <v>272</v>
      </c>
      <c r="G124" s="62"/>
      <c r="H124" s="62">
        <v>200</v>
      </c>
      <c r="I124" s="62">
        <f>H124</f>
        <v>200</v>
      </c>
      <c r="J124" s="63">
        <f>(C124+D124+E124+F124+G124+H124)/5</f>
        <v>338.4</v>
      </c>
    </row>
    <row r="125" spans="1:10" ht="15">
      <c r="A125" s="280"/>
      <c r="B125" s="71" t="s">
        <v>7</v>
      </c>
      <c r="C125" s="62">
        <f>C122*C124</f>
        <v>3600</v>
      </c>
      <c r="D125" s="62">
        <f>D124*C122</f>
        <v>3600</v>
      </c>
      <c r="E125" s="62">
        <f>C122*E124</f>
        <v>3780</v>
      </c>
      <c r="F125" s="62">
        <f>C122*F124</f>
        <v>2448</v>
      </c>
      <c r="G125" s="62"/>
      <c r="H125" s="62">
        <f>C122*H124</f>
        <v>1800</v>
      </c>
      <c r="I125" s="62">
        <f>H125</f>
        <v>1800</v>
      </c>
      <c r="J125" s="63">
        <f>(C125+D125+E125+F125+G125+H125)/5</f>
        <v>3045.6</v>
      </c>
    </row>
    <row r="126" spans="1:10" ht="35.25" customHeight="1">
      <c r="A126" s="280">
        <v>25</v>
      </c>
      <c r="B126" s="71" t="s">
        <v>36</v>
      </c>
      <c r="C126" s="263" t="s">
        <v>117</v>
      </c>
      <c r="D126" s="263"/>
      <c r="E126" s="263"/>
      <c r="F126" s="263"/>
      <c r="G126" s="263"/>
      <c r="H126" s="263"/>
      <c r="I126" s="263"/>
      <c r="J126" s="63"/>
    </row>
    <row r="127" spans="1:10" ht="15">
      <c r="A127" s="280"/>
      <c r="B127" s="71" t="s">
        <v>4</v>
      </c>
      <c r="C127" s="259">
        <v>10</v>
      </c>
      <c r="D127" s="259"/>
      <c r="E127" s="259"/>
      <c r="F127" s="259"/>
      <c r="G127" s="259"/>
      <c r="H127" s="259"/>
      <c r="I127" s="259"/>
      <c r="J127" s="63"/>
    </row>
    <row r="128" spans="1:10" ht="15">
      <c r="A128" s="280"/>
      <c r="B128" s="71" t="s">
        <v>35</v>
      </c>
      <c r="C128" s="269" t="s">
        <v>94</v>
      </c>
      <c r="D128" s="270"/>
      <c r="E128" s="270"/>
      <c r="F128" s="270"/>
      <c r="G128" s="270"/>
      <c r="H128" s="270"/>
      <c r="I128" s="271"/>
      <c r="J128" s="62"/>
    </row>
    <row r="129" spans="1:10" ht="15">
      <c r="A129" s="280"/>
      <c r="B129" s="71" t="s">
        <v>5</v>
      </c>
      <c r="C129" s="62">
        <v>1120</v>
      </c>
      <c r="D129" s="62">
        <v>1020</v>
      </c>
      <c r="E129" s="62">
        <v>1320</v>
      </c>
      <c r="F129" s="62"/>
      <c r="G129" s="62"/>
      <c r="H129" s="62">
        <v>1500</v>
      </c>
      <c r="I129" s="62">
        <f>H129</f>
        <v>1500</v>
      </c>
      <c r="J129" s="63">
        <f>(C129+D129+E129+F129+G129+H129)/4</f>
        <v>1240</v>
      </c>
    </row>
    <row r="130" spans="1:10" ht="15">
      <c r="A130" s="280"/>
      <c r="B130" s="71" t="s">
        <v>7</v>
      </c>
      <c r="C130" s="62">
        <f>C127*C129</f>
        <v>11200</v>
      </c>
      <c r="D130" s="62">
        <f>D129*C127</f>
        <v>10200</v>
      </c>
      <c r="E130" s="62">
        <f>C127*E129</f>
        <v>13200</v>
      </c>
      <c r="F130" s="62">
        <f>C127*F129</f>
        <v>0</v>
      </c>
      <c r="G130" s="62"/>
      <c r="H130" s="62">
        <f>C127*H129</f>
        <v>15000</v>
      </c>
      <c r="I130" s="62">
        <f>H130</f>
        <v>15000</v>
      </c>
      <c r="J130" s="63">
        <f>(C130+D130+E130+F130+G130+H130)/4</f>
        <v>12400</v>
      </c>
    </row>
    <row r="131" spans="2:10" ht="18" customHeight="1">
      <c r="B131" s="71" t="s">
        <v>88</v>
      </c>
      <c r="C131" s="62"/>
      <c r="D131" s="62"/>
      <c r="E131" s="62"/>
      <c r="F131" s="62"/>
      <c r="G131" s="62"/>
      <c r="H131" s="62"/>
      <c r="I131" s="63">
        <f>I130+I125+I120+I115+I110+I105+I100+I95+I90+I85+I80+I75+I70+I65+I60+I55+I50+I45+I40+I35+I30+I25+I20+I15+I10</f>
        <v>66900</v>
      </c>
      <c r="J131" s="64">
        <f>J130+J125+J120+J115+J110+J105+J100+J95+J90+J85+J80+J75+J70+J65+J60+J55+J50+J45+J40+J35+J30+J25+J20+J15+J10</f>
        <v>88474.13333333333</v>
      </c>
    </row>
    <row r="132" spans="2:10" ht="18" customHeight="1">
      <c r="B132" s="259" t="s">
        <v>22</v>
      </c>
      <c r="C132" s="259" t="s">
        <v>23</v>
      </c>
      <c r="D132" s="259"/>
      <c r="E132" s="277" t="s">
        <v>24</v>
      </c>
      <c r="F132" s="278"/>
      <c r="G132" s="278"/>
      <c r="H132" s="279"/>
      <c r="I132" s="72"/>
      <c r="J132" s="72"/>
    </row>
    <row r="133" spans="2:10" ht="24" customHeight="1">
      <c r="B133" s="259"/>
      <c r="C133" s="259"/>
      <c r="D133" s="259"/>
      <c r="E133" s="274" t="s">
        <v>25</v>
      </c>
      <c r="F133" s="275"/>
      <c r="G133" s="275"/>
      <c r="H133" s="276"/>
      <c r="I133" s="73"/>
      <c r="J133" s="74"/>
    </row>
    <row r="134" spans="2:10" ht="36.75" customHeight="1">
      <c r="B134" s="76">
        <v>1</v>
      </c>
      <c r="C134" s="272" t="s">
        <v>93</v>
      </c>
      <c r="D134" s="272"/>
      <c r="E134" s="273" t="s">
        <v>98</v>
      </c>
      <c r="F134" s="273"/>
      <c r="G134" s="273"/>
      <c r="H134" s="273"/>
      <c r="I134" s="73"/>
      <c r="J134" s="74"/>
    </row>
    <row r="135" spans="2:10" ht="36.75" customHeight="1">
      <c r="B135" s="76">
        <v>2</v>
      </c>
      <c r="C135" s="272" t="s">
        <v>95</v>
      </c>
      <c r="D135" s="272"/>
      <c r="E135" s="273" t="s">
        <v>96</v>
      </c>
      <c r="F135" s="273"/>
      <c r="G135" s="273"/>
      <c r="H135" s="273"/>
      <c r="I135" s="73"/>
      <c r="J135" s="74"/>
    </row>
    <row r="136" spans="2:10" ht="36.75" customHeight="1">
      <c r="B136" s="76">
        <v>3</v>
      </c>
      <c r="C136" s="272" t="s">
        <v>97</v>
      </c>
      <c r="D136" s="272"/>
      <c r="E136" s="273" t="s">
        <v>99</v>
      </c>
      <c r="F136" s="273"/>
      <c r="G136" s="273"/>
      <c r="H136" s="273"/>
      <c r="I136" s="73"/>
      <c r="J136" s="74"/>
    </row>
    <row r="137" spans="2:10" ht="34.5" customHeight="1">
      <c r="B137" s="76">
        <v>4</v>
      </c>
      <c r="C137" s="272" t="s">
        <v>78</v>
      </c>
      <c r="D137" s="272"/>
      <c r="E137" s="273" t="s">
        <v>89</v>
      </c>
      <c r="F137" s="273"/>
      <c r="G137" s="273"/>
      <c r="H137" s="273"/>
      <c r="I137" s="73"/>
      <c r="J137" s="74"/>
    </row>
    <row r="138" spans="2:10" ht="39.75" customHeight="1">
      <c r="B138" s="76">
        <v>5</v>
      </c>
      <c r="C138" s="272" t="s">
        <v>82</v>
      </c>
      <c r="D138" s="272"/>
      <c r="E138" s="273" t="s">
        <v>87</v>
      </c>
      <c r="F138" s="273"/>
      <c r="G138" s="273"/>
      <c r="H138" s="273"/>
      <c r="I138" s="73"/>
      <c r="J138" s="74"/>
    </row>
    <row r="140" spans="2:5" ht="32.25">
      <c r="B140" s="260"/>
      <c r="C140" s="116"/>
      <c r="D140" s="65"/>
      <c r="E140" s="65"/>
    </row>
    <row r="141" spans="2:8" ht="32.25">
      <c r="B141" s="260" t="s">
        <v>77</v>
      </c>
      <c r="C141" s="116"/>
      <c r="D141" s="116"/>
      <c r="E141" s="116"/>
      <c r="F141" s="116"/>
      <c r="G141" s="116"/>
      <c r="H141" s="116"/>
    </row>
    <row r="142" spans="1:5" s="115" customFormat="1" ht="32.25">
      <c r="A142" s="75"/>
      <c r="B142" s="260" t="s">
        <v>118</v>
      </c>
      <c r="C142" s="267"/>
      <c r="D142" s="114"/>
      <c r="E142" s="114"/>
    </row>
  </sheetData>
  <sheetProtection/>
  <mergeCells count="126">
    <mergeCell ref="C18:I18"/>
    <mergeCell ref="C23:I23"/>
    <mergeCell ref="C28:I28"/>
    <mergeCell ref="C33:I33"/>
    <mergeCell ref="C26:I26"/>
    <mergeCell ref="C106:I106"/>
    <mergeCell ref="C107:I107"/>
    <mergeCell ref="C108:I108"/>
    <mergeCell ref="A6:A10"/>
    <mergeCell ref="A11:A15"/>
    <mergeCell ref="A16:A20"/>
    <mergeCell ref="A21:A25"/>
    <mergeCell ref="A26:A30"/>
    <mergeCell ref="A31:A35"/>
    <mergeCell ref="A36:A40"/>
    <mergeCell ref="C101:I101"/>
    <mergeCell ref="C102:I102"/>
    <mergeCell ref="C103:I103"/>
    <mergeCell ref="A41:A45"/>
    <mergeCell ref="A46:A50"/>
    <mergeCell ref="A51:A55"/>
    <mergeCell ref="A56:A60"/>
    <mergeCell ref="A61:A65"/>
    <mergeCell ref="A66:A70"/>
    <mergeCell ref="A71:A75"/>
    <mergeCell ref="C96:I96"/>
    <mergeCell ref="C97:I97"/>
    <mergeCell ref="C98:I98"/>
    <mergeCell ref="A76:A80"/>
    <mergeCell ref="A81:A85"/>
    <mergeCell ref="A86:A90"/>
    <mergeCell ref="A91:A95"/>
    <mergeCell ref="A96:A100"/>
    <mergeCell ref="C91:I91"/>
    <mergeCell ref="C92:I92"/>
    <mergeCell ref="C78:I78"/>
    <mergeCell ref="A106:A110"/>
    <mergeCell ref="C81:I81"/>
    <mergeCell ref="C82:I82"/>
    <mergeCell ref="C83:I83"/>
    <mergeCell ref="C93:I93"/>
    <mergeCell ref="A101:A105"/>
    <mergeCell ref="C86:I86"/>
    <mergeCell ref="C87:I87"/>
    <mergeCell ref="C88:I88"/>
    <mergeCell ref="C66:I66"/>
    <mergeCell ref="C67:I67"/>
    <mergeCell ref="C68:I68"/>
    <mergeCell ref="A116:A120"/>
    <mergeCell ref="C71:I71"/>
    <mergeCell ref="C72:I72"/>
    <mergeCell ref="C73:I73"/>
    <mergeCell ref="A111:A115"/>
    <mergeCell ref="C76:I76"/>
    <mergeCell ref="C77:I77"/>
    <mergeCell ref="A126:A130"/>
    <mergeCell ref="C61:I61"/>
    <mergeCell ref="C62:I62"/>
    <mergeCell ref="C63:I63"/>
    <mergeCell ref="C113:I113"/>
    <mergeCell ref="C121:I121"/>
    <mergeCell ref="C122:I122"/>
    <mergeCell ref="C126:I126"/>
    <mergeCell ref="C127:I127"/>
    <mergeCell ref="A121:A125"/>
    <mergeCell ref="C43:I43"/>
    <mergeCell ref="C56:I56"/>
    <mergeCell ref="C57:I57"/>
    <mergeCell ref="C58:I58"/>
    <mergeCell ref="C52:I52"/>
    <mergeCell ref="C134:D134"/>
    <mergeCell ref="E134:H134"/>
    <mergeCell ref="E133:H133"/>
    <mergeCell ref="E132:H132"/>
    <mergeCell ref="C132:D133"/>
    <mergeCell ref="C135:D135"/>
    <mergeCell ref="E135:H135"/>
    <mergeCell ref="C31:I31"/>
    <mergeCell ref="C32:I32"/>
    <mergeCell ref="C42:I42"/>
    <mergeCell ref="C112:I112"/>
    <mergeCell ref="C46:I46"/>
    <mergeCell ref="C47:I47"/>
    <mergeCell ref="C51:I51"/>
    <mergeCell ref="C111:I111"/>
    <mergeCell ref="C138:D138"/>
    <mergeCell ref="C137:D137"/>
    <mergeCell ref="E136:H136"/>
    <mergeCell ref="E137:H137"/>
    <mergeCell ref="E138:H138"/>
    <mergeCell ref="B141:H141"/>
    <mergeCell ref="B142:C142"/>
    <mergeCell ref="B1:J1"/>
    <mergeCell ref="B140:C140"/>
    <mergeCell ref="C118:I118"/>
    <mergeCell ref="C123:I123"/>
    <mergeCell ref="C128:I128"/>
    <mergeCell ref="C27:I27"/>
    <mergeCell ref="C117:I117"/>
    <mergeCell ref="C136:D136"/>
    <mergeCell ref="C21:I21"/>
    <mergeCell ref="C22:I22"/>
    <mergeCell ref="C116:I116"/>
    <mergeCell ref="B132:B133"/>
    <mergeCell ref="C38:I38"/>
    <mergeCell ref="C48:I48"/>
    <mergeCell ref="C53:I53"/>
    <mergeCell ref="C36:I36"/>
    <mergeCell ref="C37:I37"/>
    <mergeCell ref="C41:I41"/>
    <mergeCell ref="J3:J5"/>
    <mergeCell ref="H3:H4"/>
    <mergeCell ref="I3:I5"/>
    <mergeCell ref="C17:I17"/>
    <mergeCell ref="C8:I8"/>
    <mergeCell ref="D3:D4"/>
    <mergeCell ref="E3:E4"/>
    <mergeCell ref="C13:I13"/>
    <mergeCell ref="C11:I11"/>
    <mergeCell ref="C12:I12"/>
    <mergeCell ref="B3:B5"/>
    <mergeCell ref="C3:C4"/>
    <mergeCell ref="F3:G4"/>
    <mergeCell ref="C16:I16"/>
    <mergeCell ref="C7:I7"/>
    <mergeCell ref="C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2012-04-02T03:38:16Z</cp:lastPrinted>
  <dcterms:created xsi:type="dcterms:W3CDTF">2009-10-23T03:44:58Z</dcterms:created>
  <dcterms:modified xsi:type="dcterms:W3CDTF">2012-04-02T05:45:36Z</dcterms:modified>
  <cp:category/>
  <cp:version/>
  <cp:contentType/>
  <cp:contentStatus/>
</cp:coreProperties>
</file>